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Monto SIL CCAF" sheetId="1" r:id="rId1"/>
  </sheets>
  <externalReferences>
    <externalReference r:id="rId2"/>
    <externalReference r:id="rId3"/>
  </externalReferences>
  <definedNames>
    <definedName name="AÑO_2008">#REF!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SUBSIDIOS_PAGADOS_POR_ACCIDENTES_DEL_TRABAJO">#REF!</definedName>
    <definedName name="MONTOPASISREGIONES">#REF!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[1]INDICE!#REF!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ÚMERO_DE_TRABAJADORES_POR_LOS_QUE_SE_COTIZÓ">#REF!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Volver_al_Indice">#REF!</definedName>
    <definedName name="XXXX">#REF!</definedName>
    <definedName name="xxxxx">#REF!</definedName>
  </definedNames>
  <calcPr calcId="145621"/>
</workbook>
</file>

<file path=xl/calcChain.xml><?xml version="1.0" encoding="utf-8"?>
<calcChain xmlns="http://schemas.openxmlformats.org/spreadsheetml/2006/main">
  <c r="N56" i="1" l="1"/>
  <c r="M56" i="1"/>
  <c r="L56" i="1"/>
  <c r="K56" i="1"/>
  <c r="J56" i="1"/>
  <c r="I56" i="1"/>
  <c r="H56" i="1"/>
  <c r="G56" i="1"/>
  <c r="F56" i="1"/>
  <c r="E56" i="1"/>
  <c r="D56" i="1"/>
  <c r="C56" i="1"/>
  <c r="O56" i="1" s="1"/>
  <c r="N55" i="1"/>
  <c r="M55" i="1"/>
  <c r="L55" i="1"/>
  <c r="K55" i="1"/>
  <c r="J55" i="1"/>
  <c r="I55" i="1"/>
  <c r="H55" i="1"/>
  <c r="G55" i="1"/>
  <c r="F55" i="1"/>
  <c r="E55" i="1"/>
  <c r="D55" i="1"/>
  <c r="O55" i="1" s="1"/>
  <c r="C55" i="1"/>
  <c r="N54" i="1"/>
  <c r="N51" i="1" s="1"/>
  <c r="M54" i="1"/>
  <c r="M51" i="1" s="1"/>
  <c r="L54" i="1"/>
  <c r="K54" i="1"/>
  <c r="J54" i="1"/>
  <c r="I54" i="1"/>
  <c r="H54" i="1"/>
  <c r="G54" i="1"/>
  <c r="F54" i="1"/>
  <c r="F51" i="1" s="1"/>
  <c r="E54" i="1"/>
  <c r="E51" i="1" s="1"/>
  <c r="D54" i="1"/>
  <c r="C54" i="1"/>
  <c r="O54" i="1" s="1"/>
  <c r="N53" i="1"/>
  <c r="M53" i="1"/>
  <c r="L53" i="1"/>
  <c r="K53" i="1"/>
  <c r="K51" i="1" s="1"/>
  <c r="J53" i="1"/>
  <c r="J51" i="1" s="1"/>
  <c r="I53" i="1"/>
  <c r="H53" i="1"/>
  <c r="G53" i="1"/>
  <c r="O53" i="1" s="1"/>
  <c r="F53" i="1"/>
  <c r="E53" i="1"/>
  <c r="D53" i="1"/>
  <c r="C53" i="1"/>
  <c r="C51" i="1" s="1"/>
  <c r="O51" i="1" s="1"/>
  <c r="O52" i="1"/>
  <c r="N52" i="1"/>
  <c r="M52" i="1"/>
  <c r="L52" i="1"/>
  <c r="K52" i="1"/>
  <c r="J52" i="1"/>
  <c r="I52" i="1"/>
  <c r="H52" i="1"/>
  <c r="H51" i="1" s="1"/>
  <c r="G52" i="1"/>
  <c r="G51" i="1" s="1"/>
  <c r="F52" i="1"/>
  <c r="E52" i="1"/>
  <c r="D52" i="1"/>
  <c r="C52" i="1"/>
  <c r="L51" i="1"/>
  <c r="I51" i="1"/>
  <c r="D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O44" i="1"/>
  <c r="O43" i="1"/>
  <c r="O42" i="1"/>
  <c r="O41" i="1"/>
  <c r="O40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O38" i="1"/>
  <c r="O37" i="1"/>
  <c r="O36" i="1"/>
  <c r="O35" i="1"/>
  <c r="O34" i="1"/>
  <c r="N33" i="1"/>
  <c r="M33" i="1"/>
  <c r="L33" i="1"/>
  <c r="K33" i="1"/>
  <c r="J33" i="1"/>
  <c r="I33" i="1"/>
  <c r="H33" i="1"/>
  <c r="G33" i="1"/>
  <c r="O33" i="1" s="1"/>
  <c r="F33" i="1"/>
  <c r="E33" i="1"/>
  <c r="D33" i="1"/>
  <c r="C33" i="1"/>
  <c r="N24" i="1"/>
  <c r="N23" i="1"/>
  <c r="N22" i="1"/>
  <c r="N21" i="1"/>
  <c r="N20" i="1"/>
  <c r="N19" i="1" s="1"/>
  <c r="M19" i="1"/>
  <c r="L19" i="1"/>
  <c r="K19" i="1"/>
  <c r="J19" i="1"/>
  <c r="I19" i="1"/>
  <c r="H19" i="1"/>
  <c r="G19" i="1"/>
  <c r="F19" i="1"/>
  <c r="E19" i="1"/>
  <c r="D19" i="1"/>
  <c r="C19" i="1"/>
  <c r="B19" i="1"/>
  <c r="N11" i="1"/>
  <c r="N10" i="1"/>
  <c r="N6" i="1" s="1"/>
  <c r="N9" i="1"/>
  <c r="N8" i="1"/>
  <c r="N7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<sst xmlns="http://schemas.openxmlformats.org/spreadsheetml/2006/main" count="96" uniqueCount="34">
  <si>
    <t>MONTO TOTAL PAGADO EN SUBSIDIOS DE ORIGEN COMÚN POR LAS C.C.A.F.</t>
  </si>
  <si>
    <t>AÑO 2 0 1 5</t>
  </si>
  <si>
    <t>(Cifras en miles de $)</t>
  </si>
  <si>
    <t>C.C.A.F.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</si>
  <si>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</si>
  <si>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</si>
  <si>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</si>
  <si>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</si>
  <si>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</si>
  <si>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</si>
  <si>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</si>
  <si>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</si>
  <si>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</si>
  <si>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</si>
  <si>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</si>
  <si>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</si>
  <si>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</si>
  <si>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 O T A L</t>
  </si>
  <si>
    <t>DE LOS ANDES</t>
  </si>
  <si>
    <t>LA ARAUCANA</t>
  </si>
  <si>
    <t>LOS HÉROES</t>
  </si>
  <si>
    <t xml:space="preserve">18 DE SEPTIEMBRE </t>
  </si>
  <si>
    <t>GABRIELA MISTRAL</t>
  </si>
  <si>
    <t>Fuente: Informes estadísticos y financieros mensuales de las CCAF.</t>
  </si>
  <si>
    <t xml:space="preserve"> (*): Los montos incluyen cotizaciones previsionales</t>
  </si>
  <si>
    <t>MONTO PAGADO EN SUBSIDIOS DE ORIGEN COMÚN, SIN CONSIDERAR PAGO DE COTIZACIONES PREVISIONALES, POR LAS C.C.A.F.</t>
  </si>
  <si>
    <t>AÑO 2015</t>
  </si>
  <si>
    <t xml:space="preserve"> (*): Los montos no incluyen cotizaciones previsionales</t>
  </si>
  <si>
    <t>MONTO PAGADO EN COTIZACIONES PREVISIONALES POR LAS C.C.A.F.</t>
  </si>
  <si>
    <t>TIPO DE  COTIZACIÓN</t>
  </si>
  <si>
    <t>COTIZACIÓN PARA PENSIONES</t>
  </si>
  <si>
    <t>COTIZACIÓN PARA SALUD</t>
  </si>
  <si>
    <t>OTRAS  COTIZACIONES</t>
  </si>
  <si>
    <t>TOTAL 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</si>
</sst>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Arial"/>
      <family val="2"/>
    </font>
    <font>
      <sz val="12"/>
      <name val="Arial"/>
      <family val="2"/>
    </font>
    <font>
      <u/>
      <sz val="11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8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</borders>
  <cellStyleXfs count="38">
    <xf numFmtId="0" fontId="0" fillId="0" borderId="0"/>
    <xf numFmtId="43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3" borderId="0" xfId="2" applyFill="1" applyBorder="1" applyAlignment="1" applyProtection="1"/>
    <xf numFmtId="0" fontId="1" fillId="3" borderId="0" xfId="3" applyFill="1" applyBorder="1"/>
    <xf numFmtId="0" fontId="1" fillId="0" borderId="0" xfId="3"/>
    <xf numFmtId="0" fontId="1" fillId="0" borderId="0" xfId="3" applyAlignment="1">
      <alignment horizontal="center"/>
    </xf>
    <xf numFmtId="0" fontId="4" fillId="3" borderId="0" xfId="2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center"/>
    </xf>
    <xf numFmtId="0" fontId="4" fillId="4" borderId="2" xfId="3" applyFont="1" applyFill="1" applyBorder="1" applyAlignment="1">
      <alignment horizontal="center"/>
    </xf>
    <xf numFmtId="0" fontId="4" fillId="3" borderId="2" xfId="3" applyFont="1" applyFill="1" applyBorder="1"/>
    <xf numFmtId="3" fontId="7" fillId="3" borderId="2" xfId="4" applyNumberFormat="1" applyFont="1" applyFill="1" applyBorder="1"/>
    <xf numFmtId="3" fontId="8" fillId="3" borderId="3" xfId="4" applyNumberFormat="1" applyFont="1" applyFill="1" applyBorder="1"/>
    <xf numFmtId="3" fontId="8" fillId="0" borderId="3" xfId="4" applyNumberFormat="1" applyFont="1" applyFill="1" applyBorder="1"/>
    <xf numFmtId="164" fontId="8" fillId="3" borderId="3" xfId="1" applyNumberFormat="1" applyFont="1" applyFill="1" applyBorder="1"/>
    <xf numFmtId="165" fontId="9" fillId="3" borderId="3" xfId="3" applyNumberFormat="1" applyFont="1" applyFill="1" applyBorder="1"/>
    <xf numFmtId="3" fontId="8" fillId="3" borderId="4" xfId="4" applyNumberFormat="1" applyFont="1" applyFill="1" applyBorder="1"/>
    <xf numFmtId="164" fontId="8" fillId="3" borderId="4" xfId="1" applyNumberFormat="1" applyFont="1" applyFill="1" applyBorder="1"/>
    <xf numFmtId="165" fontId="9" fillId="3" borderId="4" xfId="3" applyNumberFormat="1" applyFont="1" applyFill="1" applyBorder="1"/>
    <xf numFmtId="0" fontId="10" fillId="3" borderId="0" xfId="3" applyFont="1" applyFill="1" applyBorder="1"/>
    <xf numFmtId="0" fontId="11" fillId="3" borderId="0" xfId="3" applyFont="1" applyFill="1" applyBorder="1"/>
    <xf numFmtId="3" fontId="1" fillId="3" borderId="0" xfId="3" applyNumberFormat="1" applyFill="1" applyBorder="1"/>
    <xf numFmtId="3" fontId="1" fillId="0" borderId="0" xfId="3" applyNumberFormat="1" applyAlignment="1">
      <alignment horizontal="center"/>
    </xf>
    <xf numFmtId="0" fontId="4" fillId="3" borderId="0" xfId="2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center"/>
    </xf>
    <xf numFmtId="165" fontId="8" fillId="3" borderId="3" xfId="1" applyNumberFormat="1" applyFont="1" applyFill="1" applyBorder="1"/>
    <xf numFmtId="165" fontId="8" fillId="3" borderId="4" xfId="1" applyNumberFormat="1" applyFont="1" applyFill="1" applyBorder="1"/>
    <xf numFmtId="0" fontId="1" fillId="0" borderId="0" xfId="3" applyBorder="1" applyAlignment="1">
      <alignment horizontal="center"/>
    </xf>
    <xf numFmtId="3" fontId="6" fillId="3" borderId="0" xfId="4" applyNumberFormat="1" applyFont="1" applyFill="1" applyBorder="1" applyAlignment="1">
      <alignment horizontal="center" vertical="center"/>
    </xf>
    <xf numFmtId="164" fontId="5" fillId="3" borderId="0" xfId="2" applyNumberFormat="1" applyFont="1" applyFill="1" applyBorder="1" applyAlignment="1" applyProtection="1">
      <alignment horizontal="center"/>
    </xf>
    <xf numFmtId="165" fontId="1" fillId="0" borderId="5" xfId="3" applyNumberFormat="1" applyFont="1" applyBorder="1" applyAlignment="1">
      <alignment horizontal="center"/>
    </xf>
    <xf numFmtId="165" fontId="2" fillId="0" borderId="2" xfId="3" applyNumberFormat="1" applyFont="1" applyFill="1" applyBorder="1"/>
    <xf numFmtId="165" fontId="2" fillId="0" borderId="2" xfId="5" applyNumberFormat="1" applyFont="1" applyFill="1" applyBorder="1"/>
    <xf numFmtId="165" fontId="1" fillId="0" borderId="3" xfId="3" applyNumberFormat="1" applyFont="1" applyBorder="1" applyAlignment="1">
      <alignment horizontal="center"/>
    </xf>
    <xf numFmtId="165" fontId="8" fillId="3" borderId="3" xfId="4" applyNumberFormat="1" applyFont="1" applyFill="1" applyBorder="1"/>
    <xf numFmtId="165" fontId="8" fillId="3" borderId="3" xfId="3" applyNumberFormat="1" applyFont="1" applyFill="1" applyBorder="1"/>
    <xf numFmtId="165" fontId="1" fillId="0" borderId="6" xfId="3" applyNumberFormat="1" applyFont="1" applyBorder="1" applyAlignment="1">
      <alignment horizontal="center"/>
    </xf>
    <xf numFmtId="165" fontId="1" fillId="0" borderId="7" xfId="3" applyNumberFormat="1" applyFont="1" applyBorder="1" applyAlignment="1">
      <alignment horizontal="center"/>
    </xf>
    <xf numFmtId="165" fontId="8" fillId="3" borderId="7" xfId="4" applyNumberFormat="1" applyFont="1" applyFill="1" applyBorder="1"/>
    <xf numFmtId="165" fontId="1" fillId="0" borderId="0" xfId="3" applyNumberFormat="1" applyFont="1"/>
    <xf numFmtId="165" fontId="1" fillId="0" borderId="0" xfId="3" applyNumberFormat="1" applyFont="1" applyAlignment="1">
      <alignment horizontal="center"/>
    </xf>
    <xf numFmtId="165" fontId="12" fillId="3" borderId="0" xfId="2" applyNumberFormat="1" applyFont="1" applyFill="1" applyBorder="1" applyAlignment="1" applyProtection="1">
      <alignment horizontal="left"/>
    </xf>
    <xf numFmtId="165" fontId="1" fillId="0" borderId="0" xfId="3" applyNumberFormat="1" applyAlignment="1">
      <alignment horizontal="center"/>
    </xf>
  </cellXfs>
  <cellStyles count="38">
    <cellStyle name="Hipervínculo" xfId="2" builtinId="8"/>
    <cellStyle name="Millares" xfId="1" builtinId="3"/>
    <cellStyle name="Millares 2" xfId="6"/>
    <cellStyle name="Millares 3" xfId="7"/>
    <cellStyle name="Millares 4" xfId="5"/>
    <cellStyle name="Millares 6" xfId="8"/>
    <cellStyle name="Normal" xfId="0" builtinId="0"/>
    <cellStyle name="Normal 10" xfId="9"/>
    <cellStyle name="Normal 11" xfId="10"/>
    <cellStyle name="Normal 11 2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4"/>
    <cellStyle name="Normal 20" xfId="20"/>
    <cellStyle name="Normal 20 2" xfId="21"/>
    <cellStyle name="Normal 20 3" xfId="22"/>
    <cellStyle name="Normal 21" xfId="23"/>
    <cellStyle name="Normal 21 2" xfId="24"/>
    <cellStyle name="Normal 22" xfId="3"/>
    <cellStyle name="Normal 3" xfId="25"/>
    <cellStyle name="Normal 3 2" xfId="26"/>
    <cellStyle name="Normal 4" xfId="27"/>
    <cellStyle name="Normal 4 2" xfId="28"/>
    <cellStyle name="Normal 5" xfId="29"/>
    <cellStyle name="Normal 6" xfId="30"/>
    <cellStyle name="Normal 7" xfId="31"/>
    <cellStyle name="Normal 8" xfId="32"/>
    <cellStyle name="Normal 9" xfId="33"/>
    <cellStyle name="Notas 2" xfId="34"/>
    <cellStyle name="Porcentaje 2" xfId="35"/>
    <cellStyle name="Porcentual 2" xfId="36"/>
    <cellStyle name="Porcentual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mensuales-12_2015-SUS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tuan\Mis%20documentos\Downloads\01%20-%20E%20mensuales%202013%20Feb-20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PEN-CCAF"/>
      <sheetName val="TRAB-CCAF-SEXO"/>
      <sheetName val="PENS-CCAF-SEXO"/>
      <sheetName val="N°CREDITOS"/>
      <sheetName val="MONTO CREDITOS"/>
      <sheetName val="TASAS_HASTA 50 UF"/>
      <sheetName val="TASAS_DESDE 50 HASTA 200 UF"/>
      <sheetName val="Tasa Promedio"/>
      <sheetName val="COT-SIL-CCAF"/>
      <sheetName val="N° días SIL CCAF"/>
      <sheetName val="Monto SIL C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showGridLines="0" tabSelected="1" zoomScale="85" zoomScaleNormal="85" workbookViewId="0"/>
  </sheetViews>
  <sheetFormatPr baseColWidth="10" defaultRowHeight="15" x14ac:dyDescent="0.25"/>
  <cols>
    <col min="1" max="1" width="28.140625" style="3" bestFit="1" customWidth="1"/>
    <col min="2" max="2" width="17.85546875" style="3" customWidth="1"/>
    <col min="3" max="3" width="14.5703125" style="3" customWidth="1"/>
    <col min="4" max="4" width="15.42578125" style="4" customWidth="1"/>
    <col min="5" max="5" width="15.7109375" style="4" customWidth="1"/>
    <col min="6" max="6" width="17.28515625" style="4" customWidth="1"/>
    <col min="7" max="7" width="14.85546875" style="4" customWidth="1"/>
    <col min="8" max="8" width="13.140625" style="4" customWidth="1"/>
    <col min="9" max="9" width="12.85546875" style="4" customWidth="1"/>
    <col min="10" max="10" width="12.42578125" style="4" customWidth="1"/>
    <col min="11" max="11" width="12.7109375" style="4" bestFit="1" customWidth="1"/>
    <col min="12" max="12" width="14.5703125" style="4" customWidth="1"/>
    <col min="13" max="13" width="12.28515625" style="4" customWidth="1"/>
    <col min="14" max="14" width="13.5703125" style="4" customWidth="1"/>
    <col min="15" max="15" width="14.85546875" style="4" customWidth="1"/>
    <col min="16" max="16" width="15.7109375" style="4" bestFit="1" customWidth="1"/>
    <col min="17" max="17" width="15" style="4" bestFit="1" customWidth="1"/>
    <col min="18" max="18" width="22.5703125" style="4" bestFit="1" customWidth="1"/>
    <col min="19" max="19" width="9.140625" style="4" bestFit="1" customWidth="1"/>
    <col min="20" max="16384" width="11.42578125" style="3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7" ht="15.75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3"/>
    </row>
    <row r="3" spans="1:17" ht="15.7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3"/>
    </row>
    <row r="4" spans="1:17" ht="15.75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3"/>
    </row>
    <row r="5" spans="1:17" ht="15.75" x14ac:dyDescent="0.2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P5" s="3"/>
    </row>
    <row r="6" spans="1:17" ht="15.75" x14ac:dyDescent="0.25">
      <c r="A6" s="8" t="s">
        <v>17</v>
      </c>
      <c r="B6" s="9">
        <f t="shared" ref="B6:N6" si="0">+B7+B8+B9+B10+B11</f>
        <v>34407473.696999997</v>
      </c>
      <c r="C6" s="9">
        <f t="shared" si="0"/>
        <v>28387609.180000003</v>
      </c>
      <c r="D6" s="9">
        <f t="shared" si="0"/>
        <v>36741468.627999999</v>
      </c>
      <c r="E6" s="9">
        <f t="shared" si="0"/>
        <v>35437043.399000004</v>
      </c>
      <c r="F6" s="9">
        <f t="shared" si="0"/>
        <v>32759219.685000002</v>
      </c>
      <c r="G6" s="9">
        <f t="shared" si="0"/>
        <v>36450438.675000004</v>
      </c>
      <c r="H6" s="9">
        <f t="shared" si="0"/>
        <v>43943104</v>
      </c>
      <c r="I6" s="9">
        <f t="shared" si="0"/>
        <v>41789075.806000002</v>
      </c>
      <c r="J6" s="9">
        <f t="shared" si="0"/>
        <v>37829410.344999999</v>
      </c>
      <c r="K6" s="9">
        <f t="shared" si="0"/>
        <v>39792296.325999998</v>
      </c>
      <c r="L6" s="9">
        <f t="shared" si="0"/>
        <v>39802509.189000003</v>
      </c>
      <c r="M6" s="9">
        <f t="shared" si="0"/>
        <v>41105838</v>
      </c>
      <c r="N6" s="9">
        <f t="shared" si="0"/>
        <v>448445486.92999995</v>
      </c>
      <c r="P6" s="3"/>
    </row>
    <row r="7" spans="1:17" x14ac:dyDescent="0.25">
      <c r="A7" s="10" t="s">
        <v>18</v>
      </c>
      <c r="B7" s="11">
        <v>19414450.559999999</v>
      </c>
      <c r="C7" s="10">
        <v>15734326.959000001</v>
      </c>
      <c r="D7" s="10">
        <v>21420227.960000001</v>
      </c>
      <c r="E7" s="10">
        <v>20203633.478</v>
      </c>
      <c r="F7" s="10">
        <v>18079202.287999999</v>
      </c>
      <c r="G7" s="10">
        <v>20271786.806000002</v>
      </c>
      <c r="H7" s="10">
        <v>26348942.736000001</v>
      </c>
      <c r="I7" s="10">
        <v>24699293.752</v>
      </c>
      <c r="J7" s="10">
        <v>21845976.969999999</v>
      </c>
      <c r="K7" s="12">
        <v>23471732.671999998</v>
      </c>
      <c r="L7" s="12">
        <v>23155576.813000001</v>
      </c>
      <c r="M7" s="12">
        <v>23284441</v>
      </c>
      <c r="N7" s="13">
        <f>SUM(B7:M7)</f>
        <v>257929591.99399999</v>
      </c>
      <c r="P7" s="3"/>
    </row>
    <row r="8" spans="1:17" x14ac:dyDescent="0.25">
      <c r="A8" s="10" t="s">
        <v>19</v>
      </c>
      <c r="B8" s="10">
        <v>7860064.7520000003</v>
      </c>
      <c r="C8" s="10">
        <v>6383141.7110000001</v>
      </c>
      <c r="D8" s="10">
        <v>7806584.2259999998</v>
      </c>
      <c r="E8" s="10">
        <v>8139339.034</v>
      </c>
      <c r="F8" s="10">
        <v>8038169.6229999997</v>
      </c>
      <c r="G8" s="10">
        <v>8678046.6190000009</v>
      </c>
      <c r="H8" s="10">
        <v>9084424.0649999995</v>
      </c>
      <c r="I8" s="10">
        <v>9323205.9759999998</v>
      </c>
      <c r="J8" s="10">
        <v>8852818.8599999994</v>
      </c>
      <c r="K8" s="12">
        <v>8663878.8420000002</v>
      </c>
      <c r="L8" s="12">
        <v>8763030.4059999995</v>
      </c>
      <c r="M8" s="12">
        <v>9581163</v>
      </c>
      <c r="N8" s="13">
        <f>SUM(B8:M8)</f>
        <v>101173867.11400001</v>
      </c>
      <c r="P8" s="3"/>
    </row>
    <row r="9" spans="1:17" x14ac:dyDescent="0.25">
      <c r="A9" s="10" t="s">
        <v>20</v>
      </c>
      <c r="B9" s="10">
        <v>3190045.307</v>
      </c>
      <c r="C9" s="10">
        <v>2872776.463</v>
      </c>
      <c r="D9" s="10">
        <v>3598520.943</v>
      </c>
      <c r="E9" s="10">
        <v>3122872.7719999999</v>
      </c>
      <c r="F9" s="10">
        <v>3092123.929</v>
      </c>
      <c r="G9" s="10">
        <v>3466449.477</v>
      </c>
      <c r="H9" s="10">
        <v>3903002.5520000001</v>
      </c>
      <c r="I9" s="10">
        <v>3489734.9739999999</v>
      </c>
      <c r="J9" s="10">
        <v>3374744.3539999998</v>
      </c>
      <c r="K9" s="12">
        <v>3285538.5869999998</v>
      </c>
      <c r="L9" s="12">
        <v>3603711.4389999998</v>
      </c>
      <c r="M9" s="12">
        <v>3538399</v>
      </c>
      <c r="N9" s="13">
        <f>SUM(B9:M9)</f>
        <v>40537919.796999998</v>
      </c>
      <c r="P9" s="3"/>
    </row>
    <row r="10" spans="1:17" x14ac:dyDescent="0.25">
      <c r="A10" s="10" t="s">
        <v>21</v>
      </c>
      <c r="B10" s="10">
        <v>3361302.8790000002</v>
      </c>
      <c r="C10" s="10">
        <v>2768129.085</v>
      </c>
      <c r="D10" s="10">
        <v>3178301.7910000002</v>
      </c>
      <c r="E10" s="10">
        <v>3316630.898</v>
      </c>
      <c r="F10" s="10">
        <v>2992374.1639999999</v>
      </c>
      <c r="G10" s="10">
        <v>3366101.6329999999</v>
      </c>
      <c r="H10" s="10">
        <v>3824653.7379999999</v>
      </c>
      <c r="I10" s="10">
        <v>3513723.3870000001</v>
      </c>
      <c r="J10" s="10">
        <v>3064600.1439999999</v>
      </c>
      <c r="K10" s="12">
        <v>3532181.1469999999</v>
      </c>
      <c r="L10" s="12">
        <v>3573835.037</v>
      </c>
      <c r="M10" s="12">
        <v>3992167</v>
      </c>
      <c r="N10" s="13">
        <f>SUM(B10:M10)</f>
        <v>40484000.903000005</v>
      </c>
      <c r="P10" s="3"/>
    </row>
    <row r="11" spans="1:17" x14ac:dyDescent="0.25">
      <c r="A11" s="14" t="s">
        <v>22</v>
      </c>
      <c r="B11" s="14">
        <v>581610.19900000002</v>
      </c>
      <c r="C11" s="14">
        <v>629234.96200000006</v>
      </c>
      <c r="D11" s="14">
        <v>737833.70799999998</v>
      </c>
      <c r="E11" s="14">
        <v>654567.21699999995</v>
      </c>
      <c r="F11" s="14">
        <v>557349.68099999998</v>
      </c>
      <c r="G11" s="14">
        <v>668054.14</v>
      </c>
      <c r="H11" s="14">
        <v>782080.90899999999</v>
      </c>
      <c r="I11" s="14">
        <v>763117.71699999995</v>
      </c>
      <c r="J11" s="14">
        <v>691270.01699999999</v>
      </c>
      <c r="K11" s="15">
        <v>838965.07799999998</v>
      </c>
      <c r="L11" s="15">
        <v>706355.49399999995</v>
      </c>
      <c r="M11" s="15">
        <v>709668</v>
      </c>
      <c r="N11" s="16">
        <f>SUM(B11:M11)</f>
        <v>8320107.1219999995</v>
      </c>
      <c r="P11" s="3"/>
    </row>
    <row r="12" spans="1:17" ht="15.75" x14ac:dyDescent="0.25">
      <c r="A12" s="17" t="s">
        <v>23</v>
      </c>
      <c r="B12" s="18"/>
      <c r="C12" s="18"/>
      <c r="D12" s="18"/>
      <c r="E12" s="2"/>
      <c r="F12" s="2"/>
      <c r="G12" s="2"/>
      <c r="H12" s="2"/>
      <c r="I12" s="2"/>
      <c r="J12" s="2"/>
      <c r="K12" s="2"/>
      <c r="L12" s="2"/>
      <c r="M12" s="2"/>
      <c r="N12" s="2"/>
      <c r="P12" s="3"/>
    </row>
    <row r="13" spans="1:17" x14ac:dyDescent="0.25">
      <c r="A13" s="17" t="s">
        <v>24</v>
      </c>
      <c r="B13" s="2"/>
      <c r="C13" s="2"/>
      <c r="D13" s="2"/>
      <c r="E13" s="2"/>
      <c r="F13" s="2"/>
      <c r="G13" s="2"/>
      <c r="H13" s="2"/>
      <c r="I13" s="19"/>
      <c r="J13" s="2"/>
      <c r="K13" s="2"/>
      <c r="L13" s="2"/>
      <c r="M13" s="2"/>
      <c r="N13" s="2"/>
      <c r="P13" s="3"/>
      <c r="Q13" s="20"/>
    </row>
    <row r="15" spans="1:17" ht="15.75" x14ac:dyDescent="0.25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21"/>
    </row>
    <row r="16" spans="1:17" ht="15.75" x14ac:dyDescent="0.25">
      <c r="A16" s="5" t="s">
        <v>26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7" ht="15.75" x14ac:dyDescent="0.25">
      <c r="A17" s="6" t="s">
        <v>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7" ht="15.75" x14ac:dyDescent="0.25">
      <c r="A18" s="7" t="s">
        <v>3</v>
      </c>
      <c r="B18" s="7" t="s">
        <v>4</v>
      </c>
      <c r="C18" s="7" t="s">
        <v>5</v>
      </c>
      <c r="D18" s="7" t="s">
        <v>6</v>
      </c>
      <c r="E18" s="7" t="s">
        <v>7</v>
      </c>
      <c r="F18" s="7" t="s">
        <v>8</v>
      </c>
      <c r="G18" s="7" t="s">
        <v>9</v>
      </c>
      <c r="H18" s="7" t="s">
        <v>10</v>
      </c>
      <c r="I18" s="7" t="s">
        <v>11</v>
      </c>
      <c r="J18" s="7" t="s">
        <v>12</v>
      </c>
      <c r="K18" s="7" t="s">
        <v>13</v>
      </c>
      <c r="L18" s="7" t="s">
        <v>14</v>
      </c>
      <c r="M18" s="7" t="s">
        <v>15</v>
      </c>
      <c r="N18" s="7" t="s">
        <v>16</v>
      </c>
      <c r="O18" s="22"/>
    </row>
    <row r="19" spans="1:17" ht="15.75" x14ac:dyDescent="0.25">
      <c r="A19" s="8" t="s">
        <v>17</v>
      </c>
      <c r="B19" s="9">
        <f t="shared" ref="B19:J19" si="1">+B20+B21+B22+B23+B24</f>
        <v>27456404.205999997</v>
      </c>
      <c r="C19" s="9">
        <f t="shared" si="1"/>
        <v>22690392.276999999</v>
      </c>
      <c r="D19" s="9">
        <f t="shared" si="1"/>
        <v>29289280.452999998</v>
      </c>
      <c r="E19" s="9">
        <f t="shared" si="1"/>
        <v>28488010.436999999</v>
      </c>
      <c r="F19" s="9">
        <f t="shared" si="1"/>
        <v>26216408.127</v>
      </c>
      <c r="G19" s="9">
        <f t="shared" si="1"/>
        <v>29005334.421999998</v>
      </c>
      <c r="H19" s="9">
        <f t="shared" si="1"/>
        <v>35292881.968999997</v>
      </c>
      <c r="I19" s="9">
        <f t="shared" si="1"/>
        <v>33477611.431000002</v>
      </c>
      <c r="J19" s="9">
        <f t="shared" si="1"/>
        <v>30301853.853999998</v>
      </c>
      <c r="K19" s="9">
        <f>+K20+K21+K22+K23+K24</f>
        <v>31801619.924999997</v>
      </c>
      <c r="L19" s="9">
        <f t="shared" ref="L19:N19" si="2">+L20+L21+L22+L23+L24</f>
        <v>31802080.003000002</v>
      </c>
      <c r="M19" s="9">
        <f t="shared" si="2"/>
        <v>32974234.191</v>
      </c>
      <c r="N19" s="9">
        <f t="shared" si="2"/>
        <v>358796111.29500002</v>
      </c>
      <c r="O19" s="22"/>
    </row>
    <row r="20" spans="1:17" ht="15.75" x14ac:dyDescent="0.25">
      <c r="A20" s="10" t="s">
        <v>18</v>
      </c>
      <c r="B20" s="11">
        <v>15464427.025</v>
      </c>
      <c r="C20" s="10">
        <v>12612003.890000001</v>
      </c>
      <c r="D20" s="10">
        <v>17167204.320999999</v>
      </c>
      <c r="E20" s="10">
        <v>16258833.641000001</v>
      </c>
      <c r="F20" s="10">
        <v>14529937.935000001</v>
      </c>
      <c r="G20" s="10">
        <v>16166560.335999999</v>
      </c>
      <c r="H20" s="10">
        <v>21166831.199999999</v>
      </c>
      <c r="I20" s="10">
        <v>19835187.280999999</v>
      </c>
      <c r="J20" s="10">
        <v>17497998.719999999</v>
      </c>
      <c r="K20" s="23">
        <v>18789915.945999999</v>
      </c>
      <c r="L20" s="23">
        <v>18608903.245000001</v>
      </c>
      <c r="M20" s="23">
        <v>18746835.949999999</v>
      </c>
      <c r="N20" s="13">
        <f>SUM(B20:M20)</f>
        <v>206844639.49000001</v>
      </c>
      <c r="O20" s="22"/>
    </row>
    <row r="21" spans="1:17" ht="15.75" x14ac:dyDescent="0.25">
      <c r="A21" s="10" t="s">
        <v>19</v>
      </c>
      <c r="B21" s="10">
        <v>6267580.8569999998</v>
      </c>
      <c r="C21" s="10">
        <v>5111323.2309999997</v>
      </c>
      <c r="D21" s="10">
        <v>6165362.9239999996</v>
      </c>
      <c r="E21" s="10">
        <v>6551540.5999999996</v>
      </c>
      <c r="F21" s="10">
        <v>6408933.2460000003</v>
      </c>
      <c r="G21" s="10">
        <v>6896491.875</v>
      </c>
      <c r="H21" s="10">
        <v>7341740.0049999999</v>
      </c>
      <c r="I21" s="10">
        <v>7449067.909</v>
      </c>
      <c r="J21" s="10">
        <v>7091811.2740000002</v>
      </c>
      <c r="K21" s="23">
        <v>6903099.5279999999</v>
      </c>
      <c r="L21" s="23">
        <v>6984589.4139999999</v>
      </c>
      <c r="M21" s="23">
        <v>7624077.284</v>
      </c>
      <c r="N21" s="13">
        <f>SUM(B21:M21)</f>
        <v>80795618.147</v>
      </c>
      <c r="O21" s="22"/>
    </row>
    <row r="22" spans="1:17" ht="15.75" x14ac:dyDescent="0.25">
      <c r="A22" s="10" t="s">
        <v>20</v>
      </c>
      <c r="B22" s="10">
        <v>2538135.1979999999</v>
      </c>
      <c r="C22" s="10">
        <v>2223704.8149999999</v>
      </c>
      <c r="D22" s="10">
        <v>2792843.5750000002</v>
      </c>
      <c r="E22" s="10">
        <v>2477392.605</v>
      </c>
      <c r="F22" s="10">
        <v>2409281.5869999998</v>
      </c>
      <c r="G22" s="10">
        <v>2693439.6690000002</v>
      </c>
      <c r="H22" s="10">
        <v>3053320.3769999999</v>
      </c>
      <c r="I22" s="10">
        <v>2733214.784</v>
      </c>
      <c r="J22" s="10">
        <v>2664144.227</v>
      </c>
      <c r="K22" s="23">
        <v>2581171.983</v>
      </c>
      <c r="L22" s="23">
        <v>2765050.7030000002</v>
      </c>
      <c r="M22" s="23">
        <v>2817160.534</v>
      </c>
      <c r="N22" s="13">
        <f>SUM(B22:M22)</f>
        <v>31748860.056999996</v>
      </c>
      <c r="O22" s="22"/>
    </row>
    <row r="23" spans="1:17" ht="15.75" x14ac:dyDescent="0.25">
      <c r="A23" s="10" t="s">
        <v>21</v>
      </c>
      <c r="B23" s="10">
        <v>2713718.5789999999</v>
      </c>
      <c r="C23" s="10">
        <v>2231317.2969999998</v>
      </c>
      <c r="D23" s="10">
        <v>2560960.2280000001</v>
      </c>
      <c r="E23" s="10">
        <v>2666943.5660000001</v>
      </c>
      <c r="F23" s="10">
        <v>2413374.551</v>
      </c>
      <c r="G23" s="10">
        <v>2703443.3650000002</v>
      </c>
      <c r="H23" s="10">
        <v>3092159.5090000001</v>
      </c>
      <c r="I23" s="10">
        <v>2840787.173</v>
      </c>
      <c r="J23" s="10">
        <v>2486014.0639999998</v>
      </c>
      <c r="K23" s="23">
        <v>2845514.077</v>
      </c>
      <c r="L23" s="23">
        <v>2868566.1510000001</v>
      </c>
      <c r="M23" s="23">
        <v>3206934.2820000001</v>
      </c>
      <c r="N23" s="13">
        <f>SUM(B23:M23)</f>
        <v>32629732.842000004</v>
      </c>
      <c r="O23" s="22"/>
    </row>
    <row r="24" spans="1:17" ht="15.75" x14ac:dyDescent="0.25">
      <c r="A24" s="14" t="s">
        <v>22</v>
      </c>
      <c r="B24" s="14">
        <v>472542.54700000002</v>
      </c>
      <c r="C24" s="14">
        <v>512043.04399999999</v>
      </c>
      <c r="D24" s="14">
        <v>602909.40500000003</v>
      </c>
      <c r="E24" s="14">
        <v>533300.02500000002</v>
      </c>
      <c r="F24" s="14">
        <v>454880.80800000002</v>
      </c>
      <c r="G24" s="14">
        <v>545399.17700000003</v>
      </c>
      <c r="H24" s="14">
        <v>638830.87800000003</v>
      </c>
      <c r="I24" s="14">
        <v>619354.28399999999</v>
      </c>
      <c r="J24" s="14">
        <v>561885.56900000002</v>
      </c>
      <c r="K24" s="24">
        <v>681918.39099999995</v>
      </c>
      <c r="L24" s="24">
        <v>574970.49</v>
      </c>
      <c r="M24" s="24">
        <v>579226.14099999995</v>
      </c>
      <c r="N24" s="16">
        <f>SUM(B24:M24)</f>
        <v>6777260.7590000005</v>
      </c>
      <c r="O24" s="22"/>
    </row>
    <row r="25" spans="1:17" ht="15.75" x14ac:dyDescent="0.25">
      <c r="A25" s="17" t="s">
        <v>23</v>
      </c>
      <c r="B25" s="18"/>
      <c r="C25" s="18"/>
      <c r="D25" s="18"/>
      <c r="E25" s="2"/>
      <c r="F25" s="2"/>
      <c r="G25" s="2"/>
      <c r="H25" s="2"/>
      <c r="I25" s="2"/>
      <c r="J25" s="2"/>
      <c r="K25" s="2"/>
      <c r="L25" s="2"/>
      <c r="M25" s="2"/>
      <c r="N25" s="2"/>
      <c r="O25" s="22"/>
    </row>
    <row r="26" spans="1:17" x14ac:dyDescent="0.25">
      <c r="A26" s="17" t="s">
        <v>27</v>
      </c>
      <c r="B26" s="2"/>
      <c r="C26" s="2"/>
      <c r="D26" s="2"/>
      <c r="E26" s="2"/>
      <c r="F26" s="2"/>
      <c r="G26" s="19"/>
      <c r="H26" s="2"/>
      <c r="I26" s="25"/>
      <c r="J26" s="26"/>
      <c r="K26" s="25"/>
      <c r="L26" s="26"/>
      <c r="M26" s="25"/>
      <c r="N26" s="26"/>
      <c r="O26" s="25"/>
      <c r="P26" s="26"/>
      <c r="Q26" s="25"/>
    </row>
    <row r="27" spans="1:17" ht="15.75" x14ac:dyDescent="0.25">
      <c r="A27" s="22"/>
      <c r="B27" s="27"/>
      <c r="C27" s="27"/>
      <c r="D27" s="27"/>
      <c r="E27" s="27"/>
      <c r="F27" s="27"/>
      <c r="G27" s="22"/>
      <c r="H27" s="22"/>
      <c r="I27" s="22"/>
      <c r="J27" s="22"/>
      <c r="K27" s="22"/>
      <c r="L27" s="22"/>
      <c r="M27" s="22"/>
      <c r="N27" s="22"/>
      <c r="O27" s="22"/>
    </row>
    <row r="28" spans="1:17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7" ht="15.75" x14ac:dyDescent="0.25">
      <c r="A29" s="5" t="s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21"/>
    </row>
    <row r="30" spans="1:17" ht="15.75" x14ac:dyDescent="0.25">
      <c r="A30" s="5" t="s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7" ht="15.75" x14ac:dyDescent="0.25">
      <c r="A31" s="6" t="s">
        <v>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ht="15.75" x14ac:dyDescent="0.25">
      <c r="A32" s="7" t="s">
        <v>29</v>
      </c>
      <c r="B32" s="7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7" t="s">
        <v>8</v>
      </c>
      <c r="H32" s="7" t="s">
        <v>9</v>
      </c>
      <c r="I32" s="7" t="s">
        <v>10</v>
      </c>
      <c r="J32" s="7" t="s">
        <v>11</v>
      </c>
      <c r="K32" s="7" t="s">
        <v>12</v>
      </c>
      <c r="L32" s="7" t="s">
        <v>13</v>
      </c>
      <c r="M32" s="7" t="s">
        <v>14</v>
      </c>
      <c r="N32" s="7" t="s">
        <v>15</v>
      </c>
      <c r="O32" s="7" t="s">
        <v>16</v>
      </c>
    </row>
    <row r="33" spans="1:15" x14ac:dyDescent="0.25">
      <c r="A33" s="28" t="s">
        <v>30</v>
      </c>
      <c r="B33" s="29" t="s">
        <v>16</v>
      </c>
      <c r="C33" s="30">
        <f t="shared" ref="C33:N33" si="3">SUM(C34:C38)</f>
        <v>4266785.26</v>
      </c>
      <c r="D33" s="30">
        <f t="shared" si="3"/>
        <v>3494757.5729999999</v>
      </c>
      <c r="E33" s="30">
        <f t="shared" si="3"/>
        <v>4572062.2920000004</v>
      </c>
      <c r="F33" s="30">
        <f t="shared" si="3"/>
        <v>4262976.4589999998</v>
      </c>
      <c r="G33" s="30">
        <f t="shared" si="3"/>
        <v>4011051.1929999995</v>
      </c>
      <c r="H33" s="30">
        <f>SUM(H34:H38)</f>
        <v>4563838.2079999996</v>
      </c>
      <c r="I33" s="30">
        <f t="shared" si="3"/>
        <v>5298977.2010000004</v>
      </c>
      <c r="J33" s="30">
        <f t="shared" si="3"/>
        <v>5091407.8890000004</v>
      </c>
      <c r="K33" s="30">
        <f t="shared" si="3"/>
        <v>4608031.2429999998</v>
      </c>
      <c r="L33" s="30">
        <f t="shared" si="3"/>
        <v>4890224.4680000003</v>
      </c>
      <c r="M33" s="30">
        <f t="shared" si="3"/>
        <v>4896336.3470000001</v>
      </c>
      <c r="N33" s="30">
        <f t="shared" si="3"/>
        <v>4972985.93</v>
      </c>
      <c r="O33" s="30">
        <f t="shared" ref="O33:O56" si="4">SUM(C33:N33)</f>
        <v>54929434.063000008</v>
      </c>
    </row>
    <row r="34" spans="1:15" x14ac:dyDescent="0.25">
      <c r="A34" s="31"/>
      <c r="B34" s="32" t="s">
        <v>18</v>
      </c>
      <c r="C34" s="32">
        <v>2430178.5260000001</v>
      </c>
      <c r="D34" s="32">
        <v>1919909.872</v>
      </c>
      <c r="E34" s="32">
        <v>2615708.4139999999</v>
      </c>
      <c r="F34" s="32">
        <v>2425189.2579999999</v>
      </c>
      <c r="G34" s="32">
        <v>2181076.7089999998</v>
      </c>
      <c r="H34" s="32">
        <v>2524515.838</v>
      </c>
      <c r="I34" s="32">
        <v>3181849.3169999998</v>
      </c>
      <c r="J34" s="32">
        <v>2988459.7370000002</v>
      </c>
      <c r="K34" s="32">
        <v>2670234.1949999998</v>
      </c>
      <c r="L34" s="32">
        <v>2874806.429</v>
      </c>
      <c r="M34" s="33">
        <v>2792162.9989999998</v>
      </c>
      <c r="N34" s="32">
        <v>2784795.2009999999</v>
      </c>
      <c r="O34" s="32">
        <f t="shared" si="4"/>
        <v>31388886.495000001</v>
      </c>
    </row>
    <row r="35" spans="1:15" x14ac:dyDescent="0.25">
      <c r="A35" s="31"/>
      <c r="B35" s="32" t="s">
        <v>19</v>
      </c>
      <c r="C35" s="32">
        <v>979436.80500000005</v>
      </c>
      <c r="D35" s="32">
        <v>782056.26699999999</v>
      </c>
      <c r="E35" s="32">
        <v>1009072.733</v>
      </c>
      <c r="F35" s="32">
        <v>976580.96200000006</v>
      </c>
      <c r="G35" s="32">
        <v>1001707.311</v>
      </c>
      <c r="H35" s="32">
        <v>1094633.0719999999</v>
      </c>
      <c r="I35" s="32">
        <v>1071084.0249999999</v>
      </c>
      <c r="J35" s="32">
        <v>1152594.612</v>
      </c>
      <c r="K35" s="32">
        <v>1081565.2209999999</v>
      </c>
      <c r="L35" s="32">
        <v>1080826.5</v>
      </c>
      <c r="M35" s="33">
        <v>1092600.713</v>
      </c>
      <c r="N35" s="32">
        <v>1201806.21</v>
      </c>
      <c r="O35" s="32">
        <f t="shared" si="4"/>
        <v>12523964.430999998</v>
      </c>
    </row>
    <row r="36" spans="1:15" x14ac:dyDescent="0.25">
      <c r="A36" s="31"/>
      <c r="B36" s="32" t="s">
        <v>20</v>
      </c>
      <c r="C36" s="32">
        <v>398408.04100000003</v>
      </c>
      <c r="D36" s="32">
        <v>397290.86099999998</v>
      </c>
      <c r="E36" s="32">
        <v>493209.228</v>
      </c>
      <c r="F36" s="32">
        <v>394871.06900000002</v>
      </c>
      <c r="G36" s="32">
        <v>417619.95500000002</v>
      </c>
      <c r="H36" s="32">
        <v>472404.06699999998</v>
      </c>
      <c r="I36" s="32">
        <v>518432.67800000001</v>
      </c>
      <c r="J36" s="32">
        <v>459065.94500000001</v>
      </c>
      <c r="K36" s="32">
        <v>429697.01199999999</v>
      </c>
      <c r="L36" s="32">
        <v>425948.07900000003</v>
      </c>
      <c r="M36" s="33">
        <v>507291.73</v>
      </c>
      <c r="N36" s="32">
        <v>434565.01799999998</v>
      </c>
      <c r="O36" s="32">
        <f t="shared" si="4"/>
        <v>5348803.6829999993</v>
      </c>
    </row>
    <row r="37" spans="1:15" x14ac:dyDescent="0.25">
      <c r="A37" s="31"/>
      <c r="B37" s="32" t="s">
        <v>21</v>
      </c>
      <c r="C37" s="32">
        <v>393701.04399999999</v>
      </c>
      <c r="D37" s="32">
        <v>326360.49599999998</v>
      </c>
      <c r="E37" s="32">
        <v>374615.95600000001</v>
      </c>
      <c r="F37" s="32">
        <v>394843.81699999998</v>
      </c>
      <c r="G37" s="32">
        <v>350554.79499999998</v>
      </c>
      <c r="H37" s="32">
        <v>400612.84100000001</v>
      </c>
      <c r="I37" s="32">
        <v>443726.32799999998</v>
      </c>
      <c r="J37" s="32">
        <v>406157.85600000003</v>
      </c>
      <c r="K37" s="32">
        <v>350274.93400000001</v>
      </c>
      <c r="L37" s="32">
        <v>415947.93199999997</v>
      </c>
      <c r="M37" s="33">
        <v>426466.10800000001</v>
      </c>
      <c r="N37" s="32">
        <v>474899.74300000002</v>
      </c>
      <c r="O37" s="32">
        <f t="shared" si="4"/>
        <v>4758161.8499999996</v>
      </c>
    </row>
    <row r="38" spans="1:15" x14ac:dyDescent="0.25">
      <c r="A38" s="34"/>
      <c r="B38" s="32" t="s">
        <v>22</v>
      </c>
      <c r="C38" s="32">
        <v>65060.843999999997</v>
      </c>
      <c r="D38" s="32">
        <v>69140.077000000005</v>
      </c>
      <c r="E38" s="32">
        <v>79455.960999999996</v>
      </c>
      <c r="F38" s="32">
        <v>71491.353000000003</v>
      </c>
      <c r="G38" s="32">
        <v>60092.423000000003</v>
      </c>
      <c r="H38" s="32">
        <v>71672.39</v>
      </c>
      <c r="I38" s="32">
        <v>83884.853000000003</v>
      </c>
      <c r="J38" s="32">
        <v>85129.739000000001</v>
      </c>
      <c r="K38" s="32">
        <v>76259.880999999994</v>
      </c>
      <c r="L38" s="32">
        <v>92695.528000000006</v>
      </c>
      <c r="M38" s="33">
        <v>77814.797000000006</v>
      </c>
      <c r="N38" s="32">
        <v>76919.758000000002</v>
      </c>
      <c r="O38" s="32">
        <f t="shared" si="4"/>
        <v>909617.60400000005</v>
      </c>
    </row>
    <row r="39" spans="1:15" x14ac:dyDescent="0.25">
      <c r="A39" s="28" t="s">
        <v>31</v>
      </c>
      <c r="B39" s="29" t="s">
        <v>16</v>
      </c>
      <c r="C39" s="30">
        <f>SUM(C40:C44)</f>
        <v>2683276.5580000002</v>
      </c>
      <c r="D39" s="30">
        <f t="shared" ref="D39:N39" si="5">SUM(D40:D44)</f>
        <v>2202030.105</v>
      </c>
      <c r="E39" s="30">
        <f t="shared" si="5"/>
        <v>2879390.1129999999</v>
      </c>
      <c r="F39" s="30">
        <f t="shared" si="5"/>
        <v>2685126.7680000006</v>
      </c>
      <c r="G39" s="30">
        <f t="shared" si="5"/>
        <v>2531212.023</v>
      </c>
      <c r="H39" s="30">
        <f t="shared" si="5"/>
        <v>2880630.3260000004</v>
      </c>
      <c r="I39" s="30">
        <f t="shared" si="5"/>
        <v>3350413.2339999997</v>
      </c>
      <c r="J39" s="30">
        <f t="shared" si="5"/>
        <v>3219116.2880000002</v>
      </c>
      <c r="K39" s="30">
        <f t="shared" si="5"/>
        <v>2918843.6560000004</v>
      </c>
      <c r="L39" s="30">
        <f t="shared" si="5"/>
        <v>3099447.3879999998</v>
      </c>
      <c r="M39" s="30">
        <f t="shared" si="5"/>
        <v>3103317.0470000003</v>
      </c>
      <c r="N39" s="30">
        <f t="shared" si="5"/>
        <v>3157804.281</v>
      </c>
      <c r="O39" s="30">
        <f t="shared" si="4"/>
        <v>34710607.787000008</v>
      </c>
    </row>
    <row r="40" spans="1:15" x14ac:dyDescent="0.25">
      <c r="A40" s="31"/>
      <c r="B40" s="32" t="s">
        <v>18</v>
      </c>
      <c r="C40" s="32">
        <v>1519211.183</v>
      </c>
      <c r="D40" s="32">
        <v>1202155.0009999999</v>
      </c>
      <c r="E40" s="32">
        <v>1636950.173</v>
      </c>
      <c r="F40" s="32">
        <v>1519123.1270000001</v>
      </c>
      <c r="G40" s="32">
        <v>1367870.7760000001</v>
      </c>
      <c r="H40" s="32">
        <v>1580335.929</v>
      </c>
      <c r="I40" s="32">
        <v>1999751.89</v>
      </c>
      <c r="J40" s="32">
        <v>1874981.179</v>
      </c>
      <c r="K40" s="32">
        <v>1677366.5519999999</v>
      </c>
      <c r="L40" s="32">
        <v>1806588.2930000001</v>
      </c>
      <c r="M40" s="33">
        <v>1754108.216</v>
      </c>
      <c r="N40" s="32">
        <v>1752412.118</v>
      </c>
      <c r="O40" s="32">
        <f t="shared" si="4"/>
        <v>19690854.436999999</v>
      </c>
    </row>
    <row r="41" spans="1:15" x14ac:dyDescent="0.25">
      <c r="A41" s="31"/>
      <c r="B41" s="32" t="s">
        <v>19</v>
      </c>
      <c r="C41" s="32">
        <v>612696.28599999996</v>
      </c>
      <c r="D41" s="32">
        <v>489597.63199999998</v>
      </c>
      <c r="E41" s="32">
        <v>631787.10900000005</v>
      </c>
      <c r="F41" s="32">
        <v>610780.16299999994</v>
      </c>
      <c r="G41" s="32">
        <v>627303.44099999999</v>
      </c>
      <c r="H41" s="32">
        <v>686665.3</v>
      </c>
      <c r="I41" s="32">
        <v>671286.21400000004</v>
      </c>
      <c r="J41" s="32">
        <v>721277.41700000002</v>
      </c>
      <c r="K41" s="32">
        <v>679138.70400000003</v>
      </c>
      <c r="L41" s="32">
        <v>679391.90700000001</v>
      </c>
      <c r="M41" s="33">
        <v>685493.18</v>
      </c>
      <c r="N41" s="32">
        <v>754880.74600000004</v>
      </c>
      <c r="O41" s="32">
        <f t="shared" si="4"/>
        <v>7850298.0990000004</v>
      </c>
    </row>
    <row r="42" spans="1:15" x14ac:dyDescent="0.25">
      <c r="A42" s="31"/>
      <c r="B42" s="32" t="s">
        <v>20</v>
      </c>
      <c r="C42" s="32">
        <v>253502.068</v>
      </c>
      <c r="D42" s="32">
        <v>251780.78700000001</v>
      </c>
      <c r="E42" s="32">
        <v>312468.14</v>
      </c>
      <c r="F42" s="32">
        <v>250609.098</v>
      </c>
      <c r="G42" s="32">
        <v>265222.38699999999</v>
      </c>
      <c r="H42" s="32">
        <v>300605.74099999998</v>
      </c>
      <c r="I42" s="32">
        <v>331249.49699999997</v>
      </c>
      <c r="J42" s="32">
        <v>297454.245</v>
      </c>
      <c r="K42" s="32">
        <v>280903.11499999999</v>
      </c>
      <c r="L42" s="32">
        <v>278418.52500000002</v>
      </c>
      <c r="M42" s="33">
        <v>331369.00599999999</v>
      </c>
      <c r="N42" s="32">
        <v>286673.016</v>
      </c>
      <c r="O42" s="32">
        <f t="shared" si="4"/>
        <v>3440255.6249999995</v>
      </c>
    </row>
    <row r="43" spans="1:15" x14ac:dyDescent="0.25">
      <c r="A43" s="31"/>
      <c r="B43" s="32" t="s">
        <v>21</v>
      </c>
      <c r="C43" s="32">
        <v>253883.25599999999</v>
      </c>
      <c r="D43" s="32">
        <v>210451.29199999999</v>
      </c>
      <c r="E43" s="32">
        <v>242725.60699999999</v>
      </c>
      <c r="F43" s="32">
        <v>254843.51500000001</v>
      </c>
      <c r="G43" s="32">
        <v>228444.818</v>
      </c>
      <c r="H43" s="32">
        <v>262045.427</v>
      </c>
      <c r="I43" s="32">
        <v>288767.90100000001</v>
      </c>
      <c r="J43" s="32">
        <v>266778.35800000001</v>
      </c>
      <c r="K43" s="32">
        <v>228311.14600000001</v>
      </c>
      <c r="L43" s="32">
        <v>270719.13799999998</v>
      </c>
      <c r="M43" s="33">
        <v>278802.77799999999</v>
      </c>
      <c r="N43" s="32">
        <v>310333.04800000001</v>
      </c>
      <c r="O43" s="32">
        <f t="shared" si="4"/>
        <v>3096106.2839999995</v>
      </c>
    </row>
    <row r="44" spans="1:15" x14ac:dyDescent="0.25">
      <c r="A44" s="34"/>
      <c r="B44" s="32" t="s">
        <v>22</v>
      </c>
      <c r="C44" s="32">
        <v>43983.764999999999</v>
      </c>
      <c r="D44" s="32">
        <v>48045.392999999996</v>
      </c>
      <c r="E44" s="32">
        <v>55459.084000000003</v>
      </c>
      <c r="F44" s="32">
        <v>49770.864999999998</v>
      </c>
      <c r="G44" s="32">
        <v>42370.601000000002</v>
      </c>
      <c r="H44" s="32">
        <v>50977.928999999996</v>
      </c>
      <c r="I44" s="32">
        <v>59357.732000000004</v>
      </c>
      <c r="J44" s="32">
        <v>58625.089</v>
      </c>
      <c r="K44" s="32">
        <v>53124.139000000003</v>
      </c>
      <c r="L44" s="32">
        <v>64329.525000000001</v>
      </c>
      <c r="M44" s="33">
        <v>53543.866999999998</v>
      </c>
      <c r="N44" s="32">
        <v>53505.353000000003</v>
      </c>
      <c r="O44" s="32">
        <f t="shared" si="4"/>
        <v>633093.34199999995</v>
      </c>
    </row>
    <row r="45" spans="1:15" x14ac:dyDescent="0.25">
      <c r="A45" s="28" t="s">
        <v>32</v>
      </c>
      <c r="B45" s="29" t="s">
        <v>16</v>
      </c>
      <c r="C45" s="30">
        <f t="shared" ref="C45:N45" si="6">SUM(C46:C50)</f>
        <v>1007.673</v>
      </c>
      <c r="D45" s="30">
        <f t="shared" si="6"/>
        <v>429.22500000000002</v>
      </c>
      <c r="E45" s="30">
        <f t="shared" si="6"/>
        <v>735.77</v>
      </c>
      <c r="F45" s="30">
        <f t="shared" si="6"/>
        <v>929.73500000000001</v>
      </c>
      <c r="G45" s="30">
        <f t="shared" si="6"/>
        <v>548.34199999999998</v>
      </c>
      <c r="H45" s="30">
        <f t="shared" si="6"/>
        <v>635.71900000000005</v>
      </c>
      <c r="I45" s="30">
        <f t="shared" si="6"/>
        <v>831.59600000000012</v>
      </c>
      <c r="J45" s="30">
        <f t="shared" si="6"/>
        <v>940.19799999999998</v>
      </c>
      <c r="K45" s="30">
        <f t="shared" si="6"/>
        <v>681.59199999999998</v>
      </c>
      <c r="L45" s="30">
        <f t="shared" si="6"/>
        <v>1004.5450000000001</v>
      </c>
      <c r="M45" s="30">
        <f t="shared" si="6"/>
        <v>775.79200000000003</v>
      </c>
      <c r="N45" s="30">
        <f t="shared" si="6"/>
        <v>812.553</v>
      </c>
      <c r="O45" s="30">
        <f t="shared" si="4"/>
        <v>9332.74</v>
      </c>
    </row>
    <row r="46" spans="1:15" x14ac:dyDescent="0.25">
      <c r="A46" s="31"/>
      <c r="B46" s="32" t="s">
        <v>18</v>
      </c>
      <c r="C46" s="32">
        <v>633.82600000000002</v>
      </c>
      <c r="D46" s="32">
        <v>258.19600000000003</v>
      </c>
      <c r="E46" s="32">
        <v>365.05200000000002</v>
      </c>
      <c r="F46" s="32">
        <v>487.452</v>
      </c>
      <c r="G46" s="32">
        <v>316.86799999999999</v>
      </c>
      <c r="H46" s="32">
        <v>374.70299999999997</v>
      </c>
      <c r="I46" s="32">
        <v>510.32900000000001</v>
      </c>
      <c r="J46" s="32">
        <v>665.55499999999995</v>
      </c>
      <c r="K46" s="32">
        <v>377.50299999999999</v>
      </c>
      <c r="L46" s="32">
        <v>422.00400000000002</v>
      </c>
      <c r="M46" s="33">
        <v>402.35300000000001</v>
      </c>
      <c r="N46" s="32">
        <v>397.93099999999998</v>
      </c>
      <c r="O46" s="32">
        <f t="shared" si="4"/>
        <v>5211.7719999999999</v>
      </c>
    </row>
    <row r="47" spans="1:15" x14ac:dyDescent="0.25">
      <c r="A47" s="31"/>
      <c r="B47" s="32" t="s">
        <v>19</v>
      </c>
      <c r="C47" s="32">
        <v>350.80399999999997</v>
      </c>
      <c r="D47" s="32">
        <v>164.58099999999999</v>
      </c>
      <c r="E47" s="32">
        <v>361.46</v>
      </c>
      <c r="F47" s="32">
        <v>437.30900000000003</v>
      </c>
      <c r="G47" s="32">
        <v>225.625</v>
      </c>
      <c r="H47" s="32">
        <v>256.37200000000001</v>
      </c>
      <c r="I47" s="32">
        <v>313.82100000000003</v>
      </c>
      <c r="J47" s="32">
        <v>266.03800000000001</v>
      </c>
      <c r="K47" s="32">
        <v>303.661</v>
      </c>
      <c r="L47" s="32">
        <v>560.90700000000004</v>
      </c>
      <c r="M47" s="33">
        <v>347.09899999999999</v>
      </c>
      <c r="N47" s="32">
        <v>398.37200000000001</v>
      </c>
      <c r="O47" s="32">
        <f t="shared" si="4"/>
        <v>3986.0490000000004</v>
      </c>
    </row>
    <row r="48" spans="1:15" x14ac:dyDescent="0.25">
      <c r="A48" s="31"/>
      <c r="B48" s="32" t="s">
        <v>20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3">
        <v>0</v>
      </c>
      <c r="N48" s="32">
        <v>0</v>
      </c>
      <c r="O48" s="32">
        <f t="shared" si="4"/>
        <v>0</v>
      </c>
    </row>
    <row r="49" spans="1:15" x14ac:dyDescent="0.25">
      <c r="A49" s="31"/>
      <c r="B49" s="32" t="s">
        <v>21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3">
        <v>0</v>
      </c>
      <c r="N49" s="32">
        <v>0</v>
      </c>
      <c r="O49" s="32">
        <f t="shared" si="4"/>
        <v>0</v>
      </c>
    </row>
    <row r="50" spans="1:15" x14ac:dyDescent="0.25">
      <c r="A50" s="34"/>
      <c r="B50" s="32" t="s">
        <v>22</v>
      </c>
      <c r="C50" s="32">
        <v>23.042999999999999</v>
      </c>
      <c r="D50" s="32">
        <v>6.4480000000000004</v>
      </c>
      <c r="E50" s="32">
        <v>9.2579999999999991</v>
      </c>
      <c r="F50" s="32">
        <v>4.9740000000000002</v>
      </c>
      <c r="G50" s="32">
        <v>5.8490000000000002</v>
      </c>
      <c r="H50" s="32">
        <v>4.6440000000000001</v>
      </c>
      <c r="I50" s="32">
        <v>7.4459999999999997</v>
      </c>
      <c r="J50" s="32">
        <v>8.6050000000000004</v>
      </c>
      <c r="K50" s="32">
        <v>0.42799999999999999</v>
      </c>
      <c r="L50" s="32">
        <v>21.634</v>
      </c>
      <c r="M50" s="33">
        <v>26.34</v>
      </c>
      <c r="N50" s="32">
        <v>16.25</v>
      </c>
      <c r="O50" s="32">
        <f t="shared" si="4"/>
        <v>134.91899999999998</v>
      </c>
    </row>
    <row r="51" spans="1:15" x14ac:dyDescent="0.25">
      <c r="A51" s="28" t="s">
        <v>33</v>
      </c>
      <c r="B51" s="29" t="s">
        <v>16</v>
      </c>
      <c r="C51" s="30">
        <f t="shared" ref="C51:N51" si="7">SUM(C52:C56)</f>
        <v>6951069.4909999995</v>
      </c>
      <c r="D51" s="30">
        <f t="shared" si="7"/>
        <v>5697216.902999999</v>
      </c>
      <c r="E51" s="30">
        <f t="shared" si="7"/>
        <v>7452188.1749999998</v>
      </c>
      <c r="F51" s="30">
        <f t="shared" si="7"/>
        <v>6949032.9619999994</v>
      </c>
      <c r="G51" s="30">
        <f t="shared" si="7"/>
        <v>6542811.5579999993</v>
      </c>
      <c r="H51" s="30">
        <f t="shared" si="7"/>
        <v>7445104.2530000005</v>
      </c>
      <c r="I51" s="30">
        <f t="shared" si="7"/>
        <v>8650222.0309999976</v>
      </c>
      <c r="J51" s="30">
        <f t="shared" si="7"/>
        <v>8311464.375</v>
      </c>
      <c r="K51" s="30">
        <f t="shared" si="7"/>
        <v>7527556.4909999995</v>
      </c>
      <c r="L51" s="30">
        <f t="shared" si="7"/>
        <v>7990676.4010000005</v>
      </c>
      <c r="M51" s="30">
        <f t="shared" si="7"/>
        <v>8000429.1859999998</v>
      </c>
      <c r="N51" s="30">
        <f t="shared" si="7"/>
        <v>8131602.7639999995</v>
      </c>
      <c r="O51" s="30">
        <f t="shared" si="4"/>
        <v>89649374.589999989</v>
      </c>
    </row>
    <row r="52" spans="1:15" x14ac:dyDescent="0.25">
      <c r="A52" s="31"/>
      <c r="B52" s="32" t="s">
        <v>18</v>
      </c>
      <c r="C52" s="32">
        <f>C34+C40+C46</f>
        <v>3950023.5349999997</v>
      </c>
      <c r="D52" s="32">
        <f t="shared" ref="D52:N56" si="8">D34+D40+D46</f>
        <v>3122323.0689999997</v>
      </c>
      <c r="E52" s="32">
        <f t="shared" si="8"/>
        <v>4253023.6389999995</v>
      </c>
      <c r="F52" s="32">
        <f t="shared" si="8"/>
        <v>3944799.8369999998</v>
      </c>
      <c r="G52" s="32">
        <f t="shared" si="8"/>
        <v>3549264.3529999997</v>
      </c>
      <c r="H52" s="32">
        <f>H34+H40+H46</f>
        <v>4105226.47</v>
      </c>
      <c r="I52" s="32">
        <f t="shared" si="8"/>
        <v>5182111.5359999994</v>
      </c>
      <c r="J52" s="32">
        <f t="shared" si="8"/>
        <v>4864106.4709999999</v>
      </c>
      <c r="K52" s="32">
        <f t="shared" si="8"/>
        <v>4347978.2499999991</v>
      </c>
      <c r="L52" s="32">
        <f t="shared" si="8"/>
        <v>4681816.7259999998</v>
      </c>
      <c r="M52" s="32">
        <f t="shared" si="8"/>
        <v>4546673.568</v>
      </c>
      <c r="N52" s="32">
        <f t="shared" si="8"/>
        <v>4537605.25</v>
      </c>
      <c r="O52" s="32">
        <f t="shared" si="4"/>
        <v>51084952.703999996</v>
      </c>
    </row>
    <row r="53" spans="1:15" x14ac:dyDescent="0.25">
      <c r="A53" s="31"/>
      <c r="B53" s="32" t="s">
        <v>19</v>
      </c>
      <c r="C53" s="32">
        <f t="shared" ref="C53:J56" si="9">C35+C41+C47</f>
        <v>1592483.895</v>
      </c>
      <c r="D53" s="32">
        <f t="shared" si="9"/>
        <v>1271818.48</v>
      </c>
      <c r="E53" s="32">
        <f t="shared" si="9"/>
        <v>1641221.3020000001</v>
      </c>
      <c r="F53" s="32">
        <f t="shared" si="9"/>
        <v>1587798.4339999999</v>
      </c>
      <c r="G53" s="32">
        <f t="shared" si="9"/>
        <v>1629236.3769999999</v>
      </c>
      <c r="H53" s="32">
        <f>H35+H41+H47</f>
        <v>1781554.7439999999</v>
      </c>
      <c r="I53" s="32">
        <f t="shared" si="9"/>
        <v>1742684.06</v>
      </c>
      <c r="J53" s="32">
        <f t="shared" si="9"/>
        <v>1874138.067</v>
      </c>
      <c r="K53" s="32">
        <f t="shared" si="8"/>
        <v>1761007.5859999999</v>
      </c>
      <c r="L53" s="32">
        <f t="shared" si="8"/>
        <v>1760779.314</v>
      </c>
      <c r="M53" s="32">
        <f t="shared" si="8"/>
        <v>1778440.9920000001</v>
      </c>
      <c r="N53" s="32">
        <f t="shared" si="8"/>
        <v>1957085.328</v>
      </c>
      <c r="O53" s="32">
        <f t="shared" si="4"/>
        <v>20378248.579</v>
      </c>
    </row>
    <row r="54" spans="1:15" x14ac:dyDescent="0.25">
      <c r="A54" s="31"/>
      <c r="B54" s="32" t="s">
        <v>20</v>
      </c>
      <c r="C54" s="32">
        <f>C36+C42+C48</f>
        <v>651910.10900000005</v>
      </c>
      <c r="D54" s="32">
        <f t="shared" si="9"/>
        <v>649071.64800000004</v>
      </c>
      <c r="E54" s="32">
        <f t="shared" si="9"/>
        <v>805677.36800000002</v>
      </c>
      <c r="F54" s="32">
        <f t="shared" si="9"/>
        <v>645480.16700000002</v>
      </c>
      <c r="G54" s="32">
        <f t="shared" si="9"/>
        <v>682842.34199999995</v>
      </c>
      <c r="H54" s="32">
        <f>H36+H42+H48</f>
        <v>773009.80799999996</v>
      </c>
      <c r="I54" s="32">
        <f t="shared" si="9"/>
        <v>849682.17500000005</v>
      </c>
      <c r="J54" s="32">
        <f t="shared" si="9"/>
        <v>756520.19</v>
      </c>
      <c r="K54" s="32">
        <f t="shared" si="8"/>
        <v>710600.12699999998</v>
      </c>
      <c r="L54" s="32">
        <f t="shared" si="8"/>
        <v>704366.60400000005</v>
      </c>
      <c r="M54" s="32">
        <f t="shared" si="8"/>
        <v>838660.73600000003</v>
      </c>
      <c r="N54" s="32">
        <f t="shared" si="8"/>
        <v>721238.03399999999</v>
      </c>
      <c r="O54" s="32">
        <f t="shared" si="4"/>
        <v>8789059.3080000002</v>
      </c>
    </row>
    <row r="55" spans="1:15" x14ac:dyDescent="0.25">
      <c r="A55" s="31"/>
      <c r="B55" s="32" t="s">
        <v>21</v>
      </c>
      <c r="C55" s="32">
        <f t="shared" si="9"/>
        <v>647584.30000000005</v>
      </c>
      <c r="D55" s="32">
        <f t="shared" si="9"/>
        <v>536811.78799999994</v>
      </c>
      <c r="E55" s="32">
        <f t="shared" si="9"/>
        <v>617341.56299999997</v>
      </c>
      <c r="F55" s="32">
        <f t="shared" si="9"/>
        <v>649687.33199999994</v>
      </c>
      <c r="G55" s="32">
        <f t="shared" si="9"/>
        <v>578999.61300000001</v>
      </c>
      <c r="H55" s="32">
        <f>H37+H43+H49</f>
        <v>662658.26800000004</v>
      </c>
      <c r="I55" s="32">
        <f t="shared" si="9"/>
        <v>732494.22900000005</v>
      </c>
      <c r="J55" s="32">
        <f t="shared" si="9"/>
        <v>672936.21400000004</v>
      </c>
      <c r="K55" s="32">
        <f t="shared" si="8"/>
        <v>578586.08000000007</v>
      </c>
      <c r="L55" s="32">
        <f t="shared" si="8"/>
        <v>686667.07</v>
      </c>
      <c r="M55" s="32">
        <f t="shared" si="8"/>
        <v>705268.88599999994</v>
      </c>
      <c r="N55" s="32">
        <f t="shared" si="8"/>
        <v>785232.79099999997</v>
      </c>
      <c r="O55" s="32">
        <f t="shared" si="4"/>
        <v>7854268.1340000005</v>
      </c>
    </row>
    <row r="56" spans="1:15" x14ac:dyDescent="0.25">
      <c r="A56" s="35"/>
      <c r="B56" s="36" t="s">
        <v>22</v>
      </c>
      <c r="C56" s="36">
        <f t="shared" si="9"/>
        <v>109067.652</v>
      </c>
      <c r="D56" s="36">
        <f t="shared" si="9"/>
        <v>117191.91800000001</v>
      </c>
      <c r="E56" s="36">
        <f t="shared" si="9"/>
        <v>134924.30299999999</v>
      </c>
      <c r="F56" s="36">
        <f t="shared" si="9"/>
        <v>121267.192</v>
      </c>
      <c r="G56" s="36">
        <f t="shared" si="9"/>
        <v>102468.87300000001</v>
      </c>
      <c r="H56" s="36">
        <f>H38+H44+H50</f>
        <v>122654.96299999999</v>
      </c>
      <c r="I56" s="36">
        <f t="shared" si="9"/>
        <v>143250.03100000002</v>
      </c>
      <c r="J56" s="36">
        <f t="shared" si="9"/>
        <v>143763.43300000002</v>
      </c>
      <c r="K56" s="36">
        <f t="shared" si="8"/>
        <v>129384.44799999999</v>
      </c>
      <c r="L56" s="36">
        <f t="shared" si="8"/>
        <v>157046.68700000001</v>
      </c>
      <c r="M56" s="36">
        <f t="shared" si="8"/>
        <v>131385.00399999999</v>
      </c>
      <c r="N56" s="36">
        <f t="shared" si="8"/>
        <v>130441.361</v>
      </c>
      <c r="O56" s="36">
        <f t="shared" si="4"/>
        <v>1542845.865</v>
      </c>
    </row>
    <row r="57" spans="1:15" x14ac:dyDescent="0.25">
      <c r="A57" s="37"/>
      <c r="B57" s="37"/>
      <c r="C57" s="37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8"/>
    </row>
    <row r="59" spans="1:15" x14ac:dyDescent="0.25">
      <c r="A59" s="37"/>
      <c r="B59" s="37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x14ac:dyDescent="0.25">
      <c r="C60" s="20"/>
      <c r="D60" s="20"/>
      <c r="E60" s="20"/>
      <c r="J60" s="20"/>
      <c r="L60" s="20"/>
    </row>
    <row r="61" spans="1:15" x14ac:dyDescent="0.25">
      <c r="G61" s="20"/>
    </row>
    <row r="62" spans="1:15" x14ac:dyDescent="0.25">
      <c r="I62" s="40"/>
    </row>
    <row r="63" spans="1:15" x14ac:dyDescent="0.25">
      <c r="H63" s="20"/>
      <c r="I63" s="40"/>
    </row>
    <row r="64" spans="1:15" x14ac:dyDescent="0.25">
      <c r="I64" s="40"/>
    </row>
  </sheetData>
  <mergeCells count="15">
    <mergeCell ref="A45:A50"/>
    <mergeCell ref="A51:A56"/>
    <mergeCell ref="A58:N58"/>
    <mergeCell ref="A28:O28"/>
    <mergeCell ref="A29:N29"/>
    <mergeCell ref="A30:O30"/>
    <mergeCell ref="A31:O31"/>
    <mergeCell ref="A33:A38"/>
    <mergeCell ref="A39:A44"/>
    <mergeCell ref="A2:N2"/>
    <mergeCell ref="A3:N3"/>
    <mergeCell ref="A4:N4"/>
    <mergeCell ref="A15:N15"/>
    <mergeCell ref="A16:O16"/>
    <mergeCell ref="A17:O17"/>
  </mergeCells>
  <pageMargins left="0.7" right="0.7" top="0.75" bottom="0.75" header="0.3" footer="0.3"/>
  <pageSetup paperSize="14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Monto SIL CCAF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2016-02-08T18:55:53Z</dcterms:created>
  <dcterms:modified xsi:type="dcterms:W3CDTF">2016-02-08T18:55:58Z</dcterms:modified>
</cp:coreProperties>
</file>