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MONTO CREDITOS" sheetId="1" r:id="rId1"/>
  </sheets>
  <externalReferences>
    <externalReference r:id="rId2"/>
    <externalReference r:id="rId3"/>
  </externalReferences>
  <definedNames>
    <definedName name="AÑO_2008">#REF!</definedName>
    <definedName name="_xlnm.Print_Area" localSheetId="0">'MONTO CREDITOS'!$B$3:$O$38</definedName>
    <definedName name="DIASMAT2">#REF!</definedName>
    <definedName name="Enero">#REF!</definedName>
    <definedName name="GASTO_EN_ASIGNACIONES_FAMILIARES__PAGADAS__AÑO_2005">#REF!</definedName>
    <definedName name="GASTO_EN_SUBSIDIOS_MATERNALES_PAGADOS_POR_EL_F.U.P.F._AÑO_2005">#REF!</definedName>
    <definedName name="inI_MATERNALES">#REF!</definedName>
    <definedName name="MONTO__DE__PENSIONES_EMITIDAS_POR_TIPO_DE_PENSION_E_INSTITUCIONES">#REF!</definedName>
    <definedName name="MONTO__DE_PENSIONES_ASISTENCIALES_EMITIDAS_SEGÚN_TIPO_DE_PENSION">#REF!</definedName>
    <definedName name="MONTO_DE_BONOS_DE_RECONOCIMIENTO_PAGADOS_SEGUN_MES_Y__EX_CAJAS_DE_PREVISIÓN">#REF!</definedName>
    <definedName name="MONTO_DE_INDEMNIZACIONES_POR_ACCIDENTES_DEL_TRABAJO">#REF!</definedName>
    <definedName name="MONTO_DE_PENSIONES_ASISTENCIALES_EMITIDAS_SEGÚN__REGIONES">#REF!</definedName>
    <definedName name="MONTO_DE_PENSIONES_ASISTENCIALES_EMITIDAS_SEGÚN_TIPO_REGIONES">#REF!</definedName>
    <definedName name="MONTO_DE_PENSIONES_EMITIDAS_POR_REGIONES">#REF!</definedName>
    <definedName name="MONTO_DE_PENSIONES_EMITIDAS_SEGUN_MES_Y_CAJAS_DE_PREVISIÓN">#REF!</definedName>
    <definedName name="MONTO_EMITIDO_EN_SUBSIDIOS_POR_DISCAPACIDAD_MENTAL__SEGÚN_REGIONES">#REF!</definedName>
    <definedName name="MONTO_PAGADO_EN_SUBSIDIOS_DE_CESANTIA_PAGADOS_POR_EL_F.U.P.F.">#REF!</definedName>
    <definedName name="MONTO_PAGADO_EN_SUBSIDIOS_DE_ORIGEN_COMUN__POR_LAS_C.C.A.F.">#REF!</definedName>
    <definedName name="MONTO_PASIS_POR_REGIONES">#REF!</definedName>
    <definedName name="MONTO_TOTAL_DE_CREDITOS_DE_CONSUMO_OTORGADOS_POR_EL_SISTEMA_C.C.A.F.">'MONTO CREDITOS'!$B$3</definedName>
    <definedName name="MONTO_TOTAL_DE_SUBSIDIOS_PAGADOS_POR_ACCIDENTES_DEL_TRABAJO">#REF!</definedName>
    <definedName name="MONTOPASISREGIONES">#REF!</definedName>
    <definedName name="MONTOS_TOTALES_DE__PENSIONES_VIGENTES_DE_LA_LEY_N_16.744_SEGÚN_TIPO_DE_PENSION">#REF!</definedName>
    <definedName name="MONTOS_TOTALES_DE_PENSIONES_DE_LA_LEY_N_16.744">#REF!</definedName>
    <definedName name="N__DE_SUBSIDIOS_INICIADOS_SISTEMA_DE_SUBSIDIOS_MATERNALES_AÑO_2005">#REF!</definedName>
    <definedName name="Numero">'[2]MONTO PENS-AT'!#REF!</definedName>
    <definedName name="NUMERO__DE_ASIGNACIONES_FAMILIARES__PAGADAS_SEGÚN_INSTITUCIONES">#REF!</definedName>
    <definedName name="NUMERO__DE_EMPRESAS_ADHERENTES">#REF!</definedName>
    <definedName name="NUMERO__DE_PENSIONES_ASISTENCIALES_EMITIDAS_SEGÚN_REGIONES">#REF!</definedName>
    <definedName name="NUMERO__DE_TRABAJADORES_PROTEGIDOS">#REF!</definedName>
    <definedName name="NÚMERO__DE_TRABAJADORES_PROTEGIDOS_POR_EL_SEGURO_DE_LA_LEY_N°_16.744__SEGÚN_SEXO">#REF!</definedName>
    <definedName name="NUMERO__Y_MONTO_DE_PENSIONES_ASISTENCIALES_EMITIDAS">#REF!</definedName>
    <definedName name="NUMERO_DE__PENSIONES_EMITIDAS_POR_TIPO_DE_PENSION_E_INSTITUCIONES">#REF!</definedName>
    <definedName name="NUMERO_DE_ACCIDENTES__SEGÚN_TIPO_DE_ACCIDENTE_Y_MUTUAL">#REF!</definedName>
    <definedName name="NUMERO_DE_ACCIDENTES_Y_DE_ENFERMEDADES_PROFESIONALES_POR_SEXO">[1]INDICE!#REF!</definedName>
    <definedName name="NÚMERO_DE_BONOS_DE_RECONOCIMIENTO_PAGADOS_SEGUN_MES_Y__EX_CAJAS_DE_PREVISION">#REF!</definedName>
    <definedName name="NUMERO_DE_CAUSANTES_DE_SUBSIDIO_FAMILIAR__SEGÚN_REGIONES">#REF!</definedName>
    <definedName name="NÚMERO_DE_COTIZANTES_PARA_PENSIONES_SEGÚN_EX_CAJAS_DE_PREVISIÓN">#REF!</definedName>
    <definedName name="NÚMERO_DE_DÍAS_DE_SUBSIDIOS_PAGADOS_POR_ACCIDENTES_DEL_TRABAJO">#REF!</definedName>
    <definedName name="NUMERO_DE_DIAS_PAGADOS_EN_SUBSIDIOS_DE_ORIGEN_COMUN__POR_LAS_C.C.A.F.">#REF!</definedName>
    <definedName name="NUMERO_DE_DIAS_PAGADOS_POR_EL_SISTEMA_MATERNAL_AÑO_2005">#REF!</definedName>
    <definedName name="NUMERO_DE_DIAS_PERDIDOS__POR_ACCIDENTES_DEL_TRABAJO_Y_DE_TRAYECTO__SEGÚN_TIPO_DE_ACCIDENTE_Y_MUTUAL">#REF!</definedName>
    <definedName name="NÚMERO_DE_ENTIDADES_EMPLEADORAS_COTIZANTES">#REF!</definedName>
    <definedName name="NÚMERO_DE_INDEMNIZACIONES_POR_ACCIDENTES_DEL_TRABAJO">#REF!</definedName>
    <definedName name="NUMERO_DE_NUEVOS_CUPOS_OTORGADOS_DE_PASIS">#REF!</definedName>
    <definedName name="NUMERO_DE_NUEVOS_CUPOS_OTORGADOS_DE_PASIS_POR_REGIONES">#REF!</definedName>
    <definedName name="NUMERO_DE_PENSIONES_EMITIDAS_POR_REGIONES">#REF!</definedName>
    <definedName name="NÚMERO_DE_PENSIONES_EMITIDAS_SEGUN_MES_Y_CAJAS_DE_PREVISIÓN">#REF!</definedName>
    <definedName name="NUMERO_DE_PENSIONES_VIGENTES_DE_LA_LEY_N_16.744_SEGÚN_ENTIDAD">#REF!</definedName>
    <definedName name="NUMERO_DE_PENSIONES_VIGENTES_DE_LA_LEY_N_16.744_SEGÚN_TIPO_DE_PENSION">#REF!</definedName>
    <definedName name="NUMERO_DE_SUBSIDIOS_DE_CESANTIA_PAGADOS_POR_F.U.P.F.">#REF!</definedName>
    <definedName name="NUMERO_DE_SUBSIDIOS_FAMILIARES__SEGÚN_TIPO_DE_SUBSIDIO_Y_REGIONES">#REF!</definedName>
    <definedName name="NUMERO_DE_SUBSIDIOS_INICIADOS_DE_ORIGEN_COMUN_PAGADOS_POR_LAS_C.C.A.F.">#REF!</definedName>
    <definedName name="NÚMERO_DE_SUBSIDIOS_INICIADOS_POR_ACCIDENTES_DEL_TRABAJO">#REF!</definedName>
    <definedName name="NUMERO_DE_SUBSIDIOS_POR_DISCAPACIDAD_MENTAL__SEGÚN_REGIONES">#REF!</definedName>
    <definedName name="NÚMERO_DE_TRABAJADORES_POR_LOS_QUE_SE_COTIZÓ">#REF!</definedName>
    <definedName name="NUMERO_Y_MONTO_DE_PENSIONES_DE_LEYES_ESPECIALES_EMITIDAS">#REF!</definedName>
    <definedName name="P_OLMEDO">#REF!</definedName>
    <definedName name="POLMEDO">#REF!</definedName>
    <definedName name="POLMEDO2">#REF!</definedName>
    <definedName name="POLMEDO3">#REF!</definedName>
    <definedName name="REMUNERACIÓN_IMPONIBLE_DE_LOS_TRABAJADORES_POR_LOS_QUE_SE_COTIZÓ_A">#REF!</definedName>
    <definedName name="REMUNERACIONES_IMPONIBLES_PARA_PENSIONES__SEGUN_EX_CAJAS_DE_PREVISION">#REF!</definedName>
    <definedName name="SUBSIDIOS_FAMILIARES_EMITIDOS___BENEFICIARIOS__MONTO_Y_CAUSANTES_POR_TIPO">#REF!</definedName>
    <definedName name="TASAS_DE_INTERES_MENSUAL_PARA_OPERACIONES_NO_REAJUSTABLES_EN_MONEDA_NACIONAL">#REF!</definedName>
    <definedName name="test">#REF!</definedName>
    <definedName name="test2">#REF!</definedName>
    <definedName name="Volver_al_Indice">#REF!</definedName>
    <definedName name="XXXX">#REF!</definedName>
    <definedName name="xxxxx">#REF!</definedName>
  </definedNames>
  <calcPr calcId="145621"/>
</workbook>
</file>

<file path=xl/calcChain.xml><?xml version="1.0" encoding="utf-8"?>
<calcChain xmlns="http://schemas.openxmlformats.org/spreadsheetml/2006/main">
  <c r="N51" i="1" l="1"/>
  <c r="M51" i="1"/>
  <c r="L51" i="1"/>
  <c r="K51" i="1"/>
  <c r="J51" i="1"/>
  <c r="I51" i="1"/>
  <c r="H51" i="1"/>
  <c r="G51" i="1"/>
  <c r="F51" i="1"/>
  <c r="E51" i="1"/>
  <c r="D51" i="1"/>
  <c r="C51" i="1"/>
  <c r="O50" i="1"/>
  <c r="O49" i="1"/>
  <c r="O48" i="1"/>
  <c r="O47" i="1"/>
  <c r="O46" i="1"/>
  <c r="O51" i="1" s="1"/>
  <c r="O37" i="1"/>
  <c r="O36" i="1"/>
  <c r="O35" i="1"/>
  <c r="O34" i="1"/>
  <c r="O33" i="1"/>
  <c r="N32" i="1"/>
  <c r="M32" i="1"/>
  <c r="L32" i="1"/>
  <c r="K32" i="1"/>
  <c r="J32" i="1"/>
  <c r="I32" i="1"/>
  <c r="H32" i="1"/>
  <c r="G32" i="1"/>
  <c r="F32" i="1"/>
  <c r="E32" i="1"/>
  <c r="D32" i="1"/>
  <c r="C32" i="1"/>
  <c r="O32" i="1" s="1"/>
  <c r="O25" i="1"/>
  <c r="O24" i="1"/>
  <c r="O23" i="1"/>
  <c r="O22" i="1"/>
  <c r="O21" i="1"/>
  <c r="N20" i="1"/>
  <c r="M20" i="1"/>
  <c r="L20" i="1"/>
  <c r="K20" i="1"/>
  <c r="J20" i="1"/>
  <c r="I20" i="1"/>
  <c r="H20" i="1"/>
  <c r="G20" i="1"/>
  <c r="F20" i="1"/>
  <c r="E20" i="1"/>
  <c r="O20" i="1" s="1"/>
  <c r="D20" i="1"/>
  <c r="C20" i="1"/>
  <c r="N13" i="1"/>
  <c r="M13" i="1"/>
  <c r="L13" i="1"/>
  <c r="K13" i="1"/>
  <c r="J13" i="1"/>
  <c r="I13" i="1"/>
  <c r="H13" i="1"/>
  <c r="G13" i="1"/>
  <c r="F13" i="1"/>
  <c r="E13" i="1"/>
  <c r="D13" i="1"/>
  <c r="C13" i="1"/>
  <c r="O13" i="1" s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N11" i="1"/>
  <c r="M11" i="1"/>
  <c r="L11" i="1"/>
  <c r="K11" i="1"/>
  <c r="J11" i="1"/>
  <c r="I11" i="1"/>
  <c r="H11" i="1"/>
  <c r="G11" i="1"/>
  <c r="G8" i="1" s="1"/>
  <c r="F11" i="1"/>
  <c r="E11" i="1"/>
  <c r="D11" i="1"/>
  <c r="O11" i="1" s="1"/>
  <c r="C11" i="1"/>
  <c r="N10" i="1"/>
  <c r="M10" i="1"/>
  <c r="L10" i="1"/>
  <c r="L8" i="1" s="1"/>
  <c r="K10" i="1"/>
  <c r="J10" i="1"/>
  <c r="I10" i="1"/>
  <c r="H10" i="1"/>
  <c r="G10" i="1"/>
  <c r="F10" i="1"/>
  <c r="E10" i="1"/>
  <c r="D10" i="1"/>
  <c r="D8" i="1" s="1"/>
  <c r="C10" i="1"/>
  <c r="O10" i="1" s="1"/>
  <c r="N9" i="1"/>
  <c r="N8" i="1" s="1"/>
  <c r="M9" i="1"/>
  <c r="L9" i="1"/>
  <c r="K9" i="1"/>
  <c r="J9" i="1"/>
  <c r="J8" i="1" s="1"/>
  <c r="I9" i="1"/>
  <c r="I8" i="1" s="1"/>
  <c r="H9" i="1"/>
  <c r="H8" i="1" s="1"/>
  <c r="G9" i="1"/>
  <c r="F9" i="1"/>
  <c r="F8" i="1" s="1"/>
  <c r="E9" i="1"/>
  <c r="D9" i="1"/>
  <c r="C9" i="1"/>
  <c r="M8" i="1"/>
  <c r="K8" i="1"/>
  <c r="E8" i="1"/>
  <c r="C8" i="1"/>
  <c r="O8" i="1" s="1"/>
  <c r="O9" i="1" l="1"/>
</calcChain>
</file>

<file path=xl/sharedStrings.xml><?xml version="1.0" encoding="utf-8"?>
<sst xmlns="http://schemas.openxmlformats.org/spreadsheetml/2006/main" count="96" uniqueCount="28">
  <si>
    <t xml:space="preserve"> </t>
  </si>
  <si>
    <t xml:space="preserve"> MONTO TOTAL DE CREDITOS DE CONSUMO OTORGADOS POR EL SISTEMA C.C.A.F.</t>
  </si>
  <si>
    <t xml:space="preserve">          AÑO 2015</t>
  </si>
  <si>
    <t>(En miles de $)</t>
  </si>
  <si>
    <t>C.C.A.F.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</si>
  <si>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</si>
  <si>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</si>
  <si>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</si>
  <si>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</si>
  <si>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</si>
  <si>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</si>
  <si>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</si>
  <si>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</si>
  <si>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</si>
  <si>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</si>
  <si>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</si>
  <si>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</si>
  <si>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</si>
  <si>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DE LOS ANDES</t>
  </si>
  <si>
    <t>LA ARAUCANA</t>
  </si>
  <si>
    <t>LOS HEROES</t>
  </si>
  <si>
    <t>18 DE SEPT.</t>
  </si>
  <si>
    <t>G.MISTRAL</t>
  </si>
  <si>
    <t>No incluye Intermediación Financiera.</t>
  </si>
  <si>
    <t xml:space="preserve"> MONTO  DE PRESTAMOS OTORGADOS POR EL SISTEMA C.C.A.F. A AFILIADOS TRABAJADORES</t>
  </si>
  <si>
    <t xml:space="preserve">LA ARAUCANA </t>
  </si>
  <si>
    <t>MONTO DE PRESTAMOS OTORGADOS POR EL SISTEMA C.C.A.F. A AFILIADOS PENSIONADOS</t>
  </si>
  <si>
    <t xml:space="preserve">MONTO DE CREDITOS HIPOTECARIOS OTORGADOS POR EL SISTEMA CCAF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</si>
</sst>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_-* #,##0.00\ _P_t_s_-;\-* #,##0.00\ _P_t_s_-;_-* &quot;-&quot;??\ _P_t_s_-;_-@_-"/>
  </numFmts>
  <fonts count="1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u/>
      <sz val="10"/>
      <color indexed="12"/>
      <name val="Arial"/>
      <family val="2"/>
    </font>
    <font>
      <u/>
      <sz val="10"/>
      <color indexed="12"/>
      <name val="Calibri"/>
      <family val="2"/>
      <scheme val="minor"/>
    </font>
    <font>
      <sz val="10"/>
      <color theme="3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i/>
      <sz val="9"/>
      <color theme="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auto="1"/>
      </left>
      <right/>
      <top style="thin">
        <color theme="3"/>
      </top>
      <bottom/>
      <diagonal/>
    </border>
    <border>
      <left style="thin">
        <color auto="1"/>
      </left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 style="thin">
        <color theme="3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auto="1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</borders>
  <cellStyleXfs count="38">
    <xf numFmtId="0" fontId="0" fillId="0" borderId="0"/>
    <xf numFmtId="43" fontId="3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2" borderId="1" applyNumberFormat="0" applyFont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4" fillId="3" borderId="0" xfId="0" applyFont="1" applyFill="1" applyBorder="1" applyAlignment="1">
      <alignment horizontal="centerContinuous" wrapText="1"/>
    </xf>
    <xf numFmtId="164" fontId="4" fillId="3" borderId="0" xfId="1" applyNumberFormat="1" applyFont="1" applyFill="1" applyBorder="1" applyAlignment="1">
      <alignment horizontal="centerContinuous" wrapText="1"/>
    </xf>
    <xf numFmtId="164" fontId="5" fillId="3" borderId="0" xfId="1" applyNumberFormat="1" applyFont="1" applyFill="1" applyBorder="1" applyAlignment="1">
      <alignment horizontal="centerContinuous" wrapText="1"/>
    </xf>
    <xf numFmtId="0" fontId="5" fillId="3" borderId="0" xfId="0" applyFont="1" applyFill="1" applyBorder="1" applyAlignment="1">
      <alignment horizontal="centerContinuous"/>
    </xf>
    <xf numFmtId="0" fontId="5" fillId="3" borderId="0" xfId="0" applyFont="1" applyFill="1"/>
    <xf numFmtId="0" fontId="2" fillId="3" borderId="0" xfId="0" applyFont="1" applyFill="1" applyBorder="1" applyAlignment="1">
      <alignment horizontal="centerContinuous" wrapText="1"/>
    </xf>
    <xf numFmtId="0" fontId="5" fillId="3" borderId="0" xfId="0" applyFont="1" applyFill="1" applyBorder="1"/>
    <xf numFmtId="0" fontId="6" fillId="3" borderId="0" xfId="0" applyNumberFormat="1" applyFont="1" applyFill="1" applyBorder="1" applyAlignment="1">
      <alignment horizontal="centerContinuous"/>
    </xf>
    <xf numFmtId="0" fontId="7" fillId="3" borderId="0" xfId="0" applyNumberFormat="1" applyFont="1" applyFill="1" applyBorder="1" applyAlignment="1">
      <alignment horizontal="centerContinuous" wrapText="1"/>
    </xf>
    <xf numFmtId="0" fontId="9" fillId="3" borderId="0" xfId="2" applyFont="1" applyFill="1" applyBorder="1" applyAlignment="1" applyProtection="1"/>
    <xf numFmtId="164" fontId="5" fillId="3" borderId="0" xfId="1" applyNumberFormat="1" applyFont="1" applyFill="1" applyBorder="1" applyAlignment="1">
      <alignment horizontal="centerContinuous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3" fontId="7" fillId="4" borderId="4" xfId="0" applyNumberFormat="1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Continuous"/>
    </xf>
    <xf numFmtId="0" fontId="10" fillId="3" borderId="0" xfId="0" applyFont="1" applyFill="1"/>
    <xf numFmtId="0" fontId="11" fillId="3" borderId="2" xfId="0" applyFont="1" applyFill="1" applyBorder="1" applyAlignment="1"/>
    <xf numFmtId="164" fontId="11" fillId="3" borderId="3" xfId="1" applyNumberFormat="1" applyFont="1" applyFill="1" applyBorder="1" applyAlignment="1">
      <alignment horizontal="right"/>
    </xf>
    <xf numFmtId="164" fontId="11" fillId="3" borderId="5" xfId="1" applyNumberFormat="1" applyFont="1" applyFill="1" applyBorder="1"/>
    <xf numFmtId="0" fontId="12" fillId="3" borderId="0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left"/>
    </xf>
    <xf numFmtId="164" fontId="5" fillId="3" borderId="7" xfId="1" applyNumberFormat="1" applyFont="1" applyFill="1" applyBorder="1"/>
    <xf numFmtId="164" fontId="11" fillId="3" borderId="8" xfId="1" applyNumberFormat="1" applyFont="1" applyFill="1" applyBorder="1"/>
    <xf numFmtId="0" fontId="12" fillId="3" borderId="9" xfId="0" applyFont="1" applyFill="1" applyBorder="1" applyAlignment="1">
      <alignment horizontal="left"/>
    </xf>
    <xf numFmtId="164" fontId="5" fillId="3" borderId="10" xfId="1" applyNumberFormat="1" applyFont="1" applyFill="1" applyBorder="1"/>
    <xf numFmtId="164" fontId="11" fillId="3" borderId="11" xfId="1" applyNumberFormat="1" applyFont="1" applyFill="1" applyBorder="1"/>
    <xf numFmtId="0" fontId="13" fillId="3" borderId="0" xfId="0" applyFont="1" applyFill="1" applyBorder="1" applyAlignment="1">
      <alignment horizontal="left"/>
    </xf>
    <xf numFmtId="164" fontId="5" fillId="3" borderId="0" xfId="1" applyNumberFormat="1" applyFont="1" applyFill="1" applyBorder="1"/>
    <xf numFmtId="164" fontId="5" fillId="3" borderId="0" xfId="1" applyNumberFormat="1" applyFont="1" applyFill="1" applyBorder="1" applyAlignment="1">
      <alignment horizontal="right"/>
    </xf>
    <xf numFmtId="164" fontId="5" fillId="3" borderId="0" xfId="1" applyNumberFormat="1" applyFont="1" applyFill="1"/>
    <xf numFmtId="164" fontId="14" fillId="3" borderId="0" xfId="1" applyNumberFormat="1" applyFont="1" applyFill="1" applyBorder="1" applyAlignment="1">
      <alignment horizontal="right"/>
    </xf>
    <xf numFmtId="3" fontId="14" fillId="3" borderId="0" xfId="0" applyNumberFormat="1" applyFont="1" applyFill="1" applyBorder="1" applyAlignment="1">
      <alignment horizontal="right"/>
    </xf>
    <xf numFmtId="0" fontId="13" fillId="3" borderId="0" xfId="0" applyFont="1" applyFill="1"/>
    <xf numFmtId="164" fontId="15" fillId="3" borderId="0" xfId="1" applyNumberFormat="1" applyFont="1" applyFill="1" applyBorder="1" applyAlignment="1">
      <alignment horizontal="right"/>
    </xf>
    <xf numFmtId="0" fontId="2" fillId="3" borderId="0" xfId="0" applyFont="1" applyFill="1" applyBorder="1" applyAlignment="1">
      <alignment horizontal="centerContinuous"/>
    </xf>
    <xf numFmtId="164" fontId="10" fillId="3" borderId="0" xfId="1" applyNumberFormat="1" applyFont="1" applyFill="1" applyAlignment="1">
      <alignment horizontal="centerContinuous"/>
    </xf>
    <xf numFmtId="164" fontId="10" fillId="3" borderId="0" xfId="1" applyNumberFormat="1" applyFont="1" applyFill="1" applyBorder="1" applyAlignment="1">
      <alignment horizontal="centerContinuous"/>
    </xf>
    <xf numFmtId="164" fontId="5" fillId="3" borderId="0" xfId="1" applyNumberFormat="1" applyFont="1" applyFill="1" applyAlignment="1">
      <alignment horizontal="centerContinuous"/>
    </xf>
    <xf numFmtId="164" fontId="6" fillId="3" borderId="0" xfId="1" applyNumberFormat="1" applyFont="1" applyFill="1" applyBorder="1" applyAlignment="1">
      <alignment horizontal="centerContinuous" wrapText="1"/>
    </xf>
    <xf numFmtId="164" fontId="10" fillId="3" borderId="0" xfId="1" applyNumberFormat="1" applyFont="1" applyFill="1" applyBorder="1" applyAlignment="1">
      <alignment horizontal="centerContinuous" wrapText="1"/>
    </xf>
    <xf numFmtId="164" fontId="5" fillId="3" borderId="12" xfId="1" applyNumberFormat="1" applyFont="1" applyFill="1" applyBorder="1" applyAlignment="1">
      <alignment horizontal="centerContinuous"/>
    </xf>
    <xf numFmtId="3" fontId="0" fillId="0" borderId="0" xfId="0" applyNumberFormat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3" fontId="7" fillId="4" borderId="13" xfId="0" applyNumberFormat="1" applyFont="1" applyFill="1" applyBorder="1" applyAlignment="1">
      <alignment horizontal="center" vertical="center" wrapText="1"/>
    </xf>
    <xf numFmtId="0" fontId="10" fillId="3" borderId="0" xfId="0" applyFont="1" applyFill="1" applyBorder="1"/>
    <xf numFmtId="164" fontId="11" fillId="3" borderId="13" xfId="1" applyNumberFormat="1" applyFont="1" applyFill="1" applyBorder="1"/>
    <xf numFmtId="164" fontId="11" fillId="3" borderId="0" xfId="1" applyNumberFormat="1" applyFont="1" applyFill="1" applyBorder="1"/>
    <xf numFmtId="164" fontId="11" fillId="3" borderId="12" xfId="1" applyNumberFormat="1" applyFont="1" applyFill="1" applyBorder="1"/>
    <xf numFmtId="164" fontId="9" fillId="3" borderId="0" xfId="1" applyNumberFormat="1" applyFont="1" applyFill="1" applyBorder="1" applyAlignment="1" applyProtection="1"/>
    <xf numFmtId="0" fontId="2" fillId="3" borderId="0" xfId="0" applyFont="1" applyFill="1" applyBorder="1" applyAlignment="1">
      <alignment horizontal="center"/>
    </xf>
    <xf numFmtId="0" fontId="6" fillId="3" borderId="0" xfId="0" applyNumberFormat="1" applyFont="1" applyFill="1" applyBorder="1" applyAlignment="1">
      <alignment horizontal="center"/>
    </xf>
    <xf numFmtId="0" fontId="7" fillId="3" borderId="12" xfId="0" applyNumberFormat="1" applyFont="1" applyFill="1" applyBorder="1" applyAlignment="1">
      <alignment horizontal="center" wrapText="1"/>
    </xf>
    <xf numFmtId="0" fontId="7" fillId="4" borderId="12" xfId="0" applyFont="1" applyFill="1" applyBorder="1" applyAlignment="1">
      <alignment horizontal="center" vertical="center" wrapText="1"/>
    </xf>
    <xf numFmtId="3" fontId="7" fillId="4" borderId="12" xfId="0" applyNumberFormat="1" applyFont="1" applyFill="1" applyBorder="1" applyAlignment="1">
      <alignment horizontal="center" vertical="center" wrapText="1"/>
    </xf>
    <xf numFmtId="3" fontId="2" fillId="3" borderId="0" xfId="0" applyNumberFormat="1" applyFont="1" applyFill="1" applyBorder="1" applyAlignment="1">
      <alignment horizontal="right"/>
    </xf>
    <xf numFmtId="3" fontId="5" fillId="3" borderId="0" xfId="0" applyNumberFormat="1" applyFont="1" applyFill="1" applyBorder="1"/>
    <xf numFmtId="0" fontId="2" fillId="3" borderId="0" xfId="0" applyFont="1" applyFill="1" applyBorder="1" applyAlignment="1">
      <alignment horizontal="center" wrapText="1"/>
    </xf>
    <xf numFmtId="0" fontId="2" fillId="3" borderId="0" xfId="0" applyNumberFormat="1" applyFont="1" applyFill="1" applyBorder="1" applyAlignment="1">
      <alignment horizontal="center" wrapText="1"/>
    </xf>
    <xf numFmtId="0" fontId="7" fillId="3" borderId="0" xfId="0" applyNumberFormat="1" applyFont="1" applyFill="1" applyBorder="1" applyAlignment="1">
      <alignment horizontal="center" wrapText="1"/>
    </xf>
    <xf numFmtId="0" fontId="5" fillId="3" borderId="0" xfId="0" applyFont="1" applyFill="1" applyBorder="1" applyAlignment="1">
      <alignment horizontal="center"/>
    </xf>
    <xf numFmtId="3" fontId="0" fillId="0" borderId="0" xfId="0" applyNumberFormat="1"/>
    <xf numFmtId="0" fontId="12" fillId="3" borderId="0" xfId="0" applyFont="1" applyFill="1" applyBorder="1" applyAlignment="1">
      <alignment horizontal="left"/>
    </xf>
    <xf numFmtId="0" fontId="14" fillId="3" borderId="9" xfId="0" applyFont="1" applyFill="1" applyBorder="1" applyAlignment="1"/>
    <xf numFmtId="164" fontId="11" fillId="3" borderId="10" xfId="1" applyNumberFormat="1" applyFont="1" applyFill="1" applyBorder="1"/>
    <xf numFmtId="164" fontId="11" fillId="3" borderId="14" xfId="1" applyNumberFormat="1" applyFont="1" applyFill="1" applyBorder="1"/>
  </cellXfs>
  <cellStyles count="38">
    <cellStyle name="Hipervínculo" xfId="2" builtinId="8"/>
    <cellStyle name="Millares" xfId="1" builtinId="3"/>
    <cellStyle name="Millares 2" xfId="3"/>
    <cellStyle name="Millares 3" xfId="4"/>
    <cellStyle name="Millares 4" xfId="5"/>
    <cellStyle name="Millares 6" xfId="6"/>
    <cellStyle name="Normal" xfId="0" builtinId="0"/>
    <cellStyle name="Normal 10" xfId="7"/>
    <cellStyle name="Normal 11" xfId="8"/>
    <cellStyle name="Normal 11 2" xfId="9"/>
    <cellStyle name="Normal 12" xfId="10"/>
    <cellStyle name="Normal 13" xfId="11"/>
    <cellStyle name="Normal 14" xfId="12"/>
    <cellStyle name="Normal 15" xfId="13"/>
    <cellStyle name="Normal 16" xfId="14"/>
    <cellStyle name="Normal 17" xfId="15"/>
    <cellStyle name="Normal 18" xfId="16"/>
    <cellStyle name="Normal 19" xfId="17"/>
    <cellStyle name="Normal 2" xfId="18"/>
    <cellStyle name="Normal 20" xfId="19"/>
    <cellStyle name="Normal 20 2" xfId="20"/>
    <cellStyle name="Normal 20 3" xfId="21"/>
    <cellStyle name="Normal 21" xfId="22"/>
    <cellStyle name="Normal 21 2" xfId="23"/>
    <cellStyle name="Normal 22" xfId="24"/>
    <cellStyle name="Normal 3" xfId="25"/>
    <cellStyle name="Normal 3 2" xfId="26"/>
    <cellStyle name="Normal 4" xfId="27"/>
    <cellStyle name="Normal 4 2" xfId="28"/>
    <cellStyle name="Normal 5" xfId="29"/>
    <cellStyle name="Normal 6" xfId="30"/>
    <cellStyle name="Normal 7" xfId="31"/>
    <cellStyle name="Normal 8" xfId="32"/>
    <cellStyle name="Normal 9" xfId="33"/>
    <cellStyle name="Notas 2" xfId="34"/>
    <cellStyle name="Porcentaje 2" xfId="35"/>
    <cellStyle name="Porcentual 2" xfId="36"/>
    <cellStyle name="Porcentual 3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-mensuales-12_2015-SUSES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Atuan\Mis%20documentos\Downloads\01%20-%20E%20mensuales%202013%20Feb-2013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EMP-TRA-PEN-CCAF"/>
      <sheetName val="TRAB-CCAF-SEXO"/>
      <sheetName val="PENS-CCAF-SEXO"/>
      <sheetName val="N°CREDITOS"/>
      <sheetName val="MONTO CREDITOS"/>
      <sheetName val="TASAS_HASTA 50 UF"/>
      <sheetName val="TASAS_DESDE 50 HASTA 200 UF"/>
      <sheetName val="Tasa Promedio"/>
      <sheetName val="COT-SIL-CCAF"/>
      <sheetName val="N° días SIL CCAF"/>
      <sheetName val="Monto SIL CCA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EMP-TRA-REM"/>
      <sheetName val="TRAB PROT Y EMP "/>
      <sheetName val="ACC Y DIAS PERD"/>
      <sheetName val="ACC por SEXO"/>
      <sheetName val="DIAS PERD por SEXO"/>
      <sheetName val="SUBSIDIOS"/>
      <sheetName val="N°PENS AT"/>
      <sheetName val="MONTO PENS-AT"/>
      <sheetName val="INDEMNIZ"/>
      <sheetName val="EMP-TRA-PEN-CCAF"/>
      <sheetName val="TRAB-CCAF-SEXO"/>
      <sheetName val="PENS-CCAF-SEXO"/>
      <sheetName val="TASAS-INTERES"/>
      <sheetName val="N°CREDITOS"/>
      <sheetName val="MONTO CREDITOS"/>
      <sheetName val="COT-SIL-CCAF"/>
      <sheetName val="SIL-CUR-CCAF"/>
      <sheetName val="INI-MAT"/>
      <sheetName val="DIAS-MAT"/>
      <sheetName val="GASTO-MAT"/>
      <sheetName val="NºAFAM"/>
      <sheetName val="GASTO-AFAM"/>
      <sheetName val="SUF"/>
      <sheetName val="SUF COMU"/>
      <sheetName val="SUF DISC"/>
      <sheetName val="CESANTIA"/>
      <sheetName val="Hoja1"/>
      <sheetName val="Hoja2"/>
      <sheetName val="Hoja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53"/>
  <sheetViews>
    <sheetView showGridLines="0" tabSelected="1" zoomScaleNormal="100" zoomScalePageLayoutView="125" workbookViewId="0"/>
  </sheetViews>
  <sheetFormatPr baseColWidth="10" defaultColWidth="10.85546875" defaultRowHeight="12.75" x14ac:dyDescent="0.2"/>
  <cols>
    <col min="1" max="1" width="5.28515625" style="5" customWidth="1"/>
    <col min="2" max="2" width="15.42578125" style="5" customWidth="1"/>
    <col min="3" max="3" width="12.42578125" style="30" customWidth="1"/>
    <col min="4" max="4" width="12.140625" style="30" customWidth="1"/>
    <col min="5" max="6" width="12.42578125" style="30" customWidth="1"/>
    <col min="7" max="7" width="12.7109375" style="30" customWidth="1"/>
    <col min="8" max="8" width="12.140625" style="30" customWidth="1"/>
    <col min="9" max="10" width="12.42578125" style="30" customWidth="1"/>
    <col min="11" max="11" width="14.42578125" style="30" bestFit="1" customWidth="1"/>
    <col min="12" max="12" width="12.140625" style="30" customWidth="1"/>
    <col min="13" max="13" width="13.42578125" style="30" customWidth="1"/>
    <col min="14" max="14" width="12.42578125" style="30" customWidth="1"/>
    <col min="15" max="15" width="14.28515625" style="30" customWidth="1"/>
    <col min="16" max="16" width="11.42578125" style="5" customWidth="1"/>
    <col min="17" max="16384" width="10.85546875" style="5"/>
  </cols>
  <sheetData>
    <row r="2" spans="2:26" ht="15.75" x14ac:dyDescent="0.25">
      <c r="B2" s="1" t="s">
        <v>0</v>
      </c>
      <c r="C2" s="2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 t="s">
        <v>0</v>
      </c>
    </row>
    <row r="3" spans="2:26" ht="15.75" x14ac:dyDescent="0.25">
      <c r="B3" s="6" t="s">
        <v>1</v>
      </c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4"/>
      <c r="Q3" s="7"/>
      <c r="R3" s="7"/>
      <c r="S3" s="7"/>
      <c r="T3" s="7"/>
      <c r="U3" s="7"/>
      <c r="V3" s="7"/>
      <c r="W3" s="7"/>
      <c r="X3" s="7"/>
      <c r="Y3" s="7"/>
      <c r="Z3" s="7"/>
    </row>
    <row r="4" spans="2:26" ht="15.75" x14ac:dyDescent="0.25">
      <c r="B4" s="8" t="s">
        <v>2</v>
      </c>
      <c r="C4" s="2"/>
      <c r="D4" s="2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4"/>
      <c r="Q4" s="7"/>
      <c r="R4" s="7"/>
      <c r="S4" s="7"/>
      <c r="T4" s="7"/>
      <c r="U4" s="7"/>
      <c r="V4" s="7"/>
      <c r="W4" s="7"/>
      <c r="X4" s="7"/>
      <c r="Y4" s="7"/>
      <c r="Z4" s="7"/>
    </row>
    <row r="5" spans="2:26" ht="15.75" x14ac:dyDescent="0.25">
      <c r="B5" s="9" t="s">
        <v>3</v>
      </c>
      <c r="C5" s="2"/>
      <c r="D5" s="2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4"/>
      <c r="Q5" s="7"/>
      <c r="R5" s="7"/>
      <c r="S5" s="7"/>
      <c r="T5" s="7"/>
      <c r="U5" s="7"/>
      <c r="V5" s="7"/>
      <c r="W5" s="7"/>
      <c r="X5" s="7"/>
      <c r="Y5" s="7"/>
      <c r="Z5" s="7"/>
    </row>
    <row r="6" spans="2:26" x14ac:dyDescent="0.2"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4"/>
      <c r="Q6" s="7"/>
      <c r="R6" s="7"/>
      <c r="S6" s="7"/>
      <c r="T6" s="7"/>
      <c r="U6" s="7"/>
      <c r="V6" s="7"/>
      <c r="W6" s="7"/>
      <c r="X6" s="7"/>
      <c r="Y6" s="7"/>
      <c r="Z6" s="7"/>
    </row>
    <row r="7" spans="2:26" s="16" customFormat="1" x14ac:dyDescent="0.2">
      <c r="B7" s="12" t="s">
        <v>4</v>
      </c>
      <c r="C7" s="13" t="s">
        <v>5</v>
      </c>
      <c r="D7" s="13" t="s">
        <v>6</v>
      </c>
      <c r="E7" s="13" t="s">
        <v>7</v>
      </c>
      <c r="F7" s="13" t="s">
        <v>8</v>
      </c>
      <c r="G7" s="13" t="s">
        <v>9</v>
      </c>
      <c r="H7" s="13" t="s">
        <v>10</v>
      </c>
      <c r="I7" s="13" t="s">
        <v>11</v>
      </c>
      <c r="J7" s="13" t="s">
        <v>12</v>
      </c>
      <c r="K7" s="13" t="s">
        <v>13</v>
      </c>
      <c r="L7" s="13" t="s">
        <v>14</v>
      </c>
      <c r="M7" s="13" t="s">
        <v>15</v>
      </c>
      <c r="N7" s="13" t="s">
        <v>16</v>
      </c>
      <c r="O7" s="14" t="s">
        <v>17</v>
      </c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2:26" x14ac:dyDescent="0.2">
      <c r="B8" s="17" t="s">
        <v>17</v>
      </c>
      <c r="C8" s="18">
        <f>SUM(C9:C13)</f>
        <v>138802016</v>
      </c>
      <c r="D8" s="18">
        <f>SUM(D9:D13)</f>
        <v>114068644</v>
      </c>
      <c r="E8" s="18">
        <f t="shared" ref="E8:N8" si="0">SUM(E9:E13)</f>
        <v>117125789</v>
      </c>
      <c r="F8" s="18">
        <f t="shared" si="0"/>
        <v>109648364</v>
      </c>
      <c r="G8" s="18">
        <f t="shared" si="0"/>
        <v>96091563</v>
      </c>
      <c r="H8" s="18">
        <f t="shared" si="0"/>
        <v>114511911</v>
      </c>
      <c r="I8" s="18">
        <f t="shared" si="0"/>
        <v>129134126</v>
      </c>
      <c r="J8" s="18">
        <f t="shared" si="0"/>
        <v>106742448</v>
      </c>
      <c r="K8" s="18">
        <f t="shared" si="0"/>
        <v>101841570.141</v>
      </c>
      <c r="L8" s="18">
        <f t="shared" si="0"/>
        <v>110531176</v>
      </c>
      <c r="M8" s="18">
        <f t="shared" si="0"/>
        <v>120660730</v>
      </c>
      <c r="N8" s="18">
        <f t="shared" si="0"/>
        <v>133886634</v>
      </c>
      <c r="O8" s="19">
        <f t="shared" ref="O8" si="1">SUM(C8:N8)</f>
        <v>1393044971.141</v>
      </c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2:26" x14ac:dyDescent="0.2">
      <c r="B9" s="21" t="s">
        <v>18</v>
      </c>
      <c r="C9" s="22">
        <f>C21+C33</f>
        <v>83792363</v>
      </c>
      <c r="D9" s="22">
        <f t="shared" ref="D9:K13" si="2">D21+D33</f>
        <v>69699636</v>
      </c>
      <c r="E9" s="22">
        <f t="shared" si="2"/>
        <v>68514487</v>
      </c>
      <c r="F9" s="22">
        <f t="shared" si="2"/>
        <v>62414876</v>
      </c>
      <c r="G9" s="22">
        <f t="shared" si="2"/>
        <v>55180221</v>
      </c>
      <c r="H9" s="22">
        <f t="shared" si="2"/>
        <v>65474922</v>
      </c>
      <c r="I9" s="22">
        <f t="shared" si="2"/>
        <v>72972176</v>
      </c>
      <c r="J9" s="22">
        <f t="shared" si="2"/>
        <v>70049407</v>
      </c>
      <c r="K9" s="22">
        <f t="shared" si="2"/>
        <v>67605109.680000007</v>
      </c>
      <c r="L9" s="22">
        <f t="shared" ref="L9:N13" si="3">+L21+L33</f>
        <v>74354612</v>
      </c>
      <c r="M9" s="22">
        <f t="shared" si="3"/>
        <v>80309692</v>
      </c>
      <c r="N9" s="22">
        <f t="shared" si="3"/>
        <v>87905036</v>
      </c>
      <c r="O9" s="23">
        <f>SUM(C9:N9)</f>
        <v>858272537.68000007</v>
      </c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2:26" x14ac:dyDescent="0.2">
      <c r="B10" s="21" t="s">
        <v>19</v>
      </c>
      <c r="C10" s="22">
        <f t="shared" ref="C10:J13" si="4">C22+C34</f>
        <v>30361215</v>
      </c>
      <c r="D10" s="22">
        <f t="shared" si="4"/>
        <v>23845090</v>
      </c>
      <c r="E10" s="22">
        <f t="shared" si="4"/>
        <v>27023653</v>
      </c>
      <c r="F10" s="22">
        <f t="shared" si="4"/>
        <v>26688470</v>
      </c>
      <c r="G10" s="22">
        <f t="shared" si="4"/>
        <v>22437178</v>
      </c>
      <c r="H10" s="22">
        <f t="shared" si="4"/>
        <v>27610451</v>
      </c>
      <c r="I10" s="22">
        <f t="shared" si="4"/>
        <v>31723278</v>
      </c>
      <c r="J10" s="22">
        <f t="shared" si="4"/>
        <v>13143794</v>
      </c>
      <c r="K10" s="22">
        <f t="shared" si="2"/>
        <v>12390666.791999999</v>
      </c>
      <c r="L10" s="22">
        <f t="shared" si="3"/>
        <v>9801434</v>
      </c>
      <c r="M10" s="22">
        <f t="shared" si="3"/>
        <v>10582352</v>
      </c>
      <c r="N10" s="22">
        <f t="shared" si="3"/>
        <v>12267757</v>
      </c>
      <c r="O10" s="23">
        <f>SUM(C10:N10)</f>
        <v>247875338.792</v>
      </c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2:26" x14ac:dyDescent="0.2">
      <c r="B11" s="21" t="s">
        <v>20</v>
      </c>
      <c r="C11" s="22">
        <f t="shared" si="4"/>
        <v>18454150</v>
      </c>
      <c r="D11" s="22">
        <f t="shared" si="4"/>
        <v>14710327</v>
      </c>
      <c r="E11" s="22">
        <f t="shared" si="4"/>
        <v>15801458</v>
      </c>
      <c r="F11" s="22">
        <f t="shared" si="4"/>
        <v>15311674</v>
      </c>
      <c r="G11" s="22">
        <f t="shared" si="4"/>
        <v>13519334</v>
      </c>
      <c r="H11" s="22">
        <f t="shared" si="4"/>
        <v>15587915</v>
      </c>
      <c r="I11" s="22">
        <f t="shared" si="4"/>
        <v>17761604</v>
      </c>
      <c r="J11" s="22">
        <f t="shared" si="4"/>
        <v>16866683</v>
      </c>
      <c r="K11" s="22">
        <f t="shared" si="2"/>
        <v>15725913.033</v>
      </c>
      <c r="L11" s="22">
        <f t="shared" si="3"/>
        <v>19150140</v>
      </c>
      <c r="M11" s="22">
        <f t="shared" si="3"/>
        <v>21753343</v>
      </c>
      <c r="N11" s="22">
        <f t="shared" si="3"/>
        <v>25233803</v>
      </c>
      <c r="O11" s="23">
        <f>SUM(C11:N11)</f>
        <v>209876344.03299999</v>
      </c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2:26" x14ac:dyDescent="0.2">
      <c r="B12" s="21" t="s">
        <v>21</v>
      </c>
      <c r="C12" s="22">
        <f t="shared" si="4"/>
        <v>4338042</v>
      </c>
      <c r="D12" s="22">
        <f t="shared" si="4"/>
        <v>4260698</v>
      </c>
      <c r="E12" s="22">
        <f t="shared" si="4"/>
        <v>4141685</v>
      </c>
      <c r="F12" s="22">
        <f t="shared" si="4"/>
        <v>3742254</v>
      </c>
      <c r="G12" s="22">
        <f t="shared" si="4"/>
        <v>3635723</v>
      </c>
      <c r="H12" s="22">
        <f t="shared" si="4"/>
        <v>4281795</v>
      </c>
      <c r="I12" s="22">
        <f t="shared" si="4"/>
        <v>5026335</v>
      </c>
      <c r="J12" s="22">
        <f t="shared" si="4"/>
        <v>5119412</v>
      </c>
      <c r="K12" s="22">
        <f t="shared" si="2"/>
        <v>4535313.2819999997</v>
      </c>
      <c r="L12" s="22">
        <f t="shared" si="3"/>
        <v>5400835</v>
      </c>
      <c r="M12" s="22">
        <f t="shared" si="3"/>
        <v>6171577</v>
      </c>
      <c r="N12" s="22">
        <f t="shared" si="3"/>
        <v>6233900</v>
      </c>
      <c r="O12" s="23">
        <f>SUM(C12:N12)</f>
        <v>56887569.281999998</v>
      </c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2:26" x14ac:dyDescent="0.2">
      <c r="B13" s="24" t="s">
        <v>22</v>
      </c>
      <c r="C13" s="25">
        <f t="shared" si="4"/>
        <v>1856246</v>
      </c>
      <c r="D13" s="25">
        <f t="shared" si="4"/>
        <v>1552893</v>
      </c>
      <c r="E13" s="25">
        <f t="shared" si="4"/>
        <v>1644506</v>
      </c>
      <c r="F13" s="25">
        <f t="shared" si="4"/>
        <v>1491090</v>
      </c>
      <c r="G13" s="25">
        <f t="shared" si="4"/>
        <v>1319107</v>
      </c>
      <c r="H13" s="25">
        <f t="shared" si="4"/>
        <v>1556828</v>
      </c>
      <c r="I13" s="25">
        <f t="shared" si="4"/>
        <v>1650733</v>
      </c>
      <c r="J13" s="25">
        <f t="shared" si="4"/>
        <v>1563152</v>
      </c>
      <c r="K13" s="25">
        <f t="shared" si="2"/>
        <v>1584567.3540000001</v>
      </c>
      <c r="L13" s="25">
        <f t="shared" si="3"/>
        <v>1824155</v>
      </c>
      <c r="M13" s="25">
        <f t="shared" si="3"/>
        <v>1843766</v>
      </c>
      <c r="N13" s="25">
        <f t="shared" si="3"/>
        <v>2246138</v>
      </c>
      <c r="O13" s="26">
        <f>SUM(C13:N13)</f>
        <v>20133181.354000002</v>
      </c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2:26" ht="13.5" customHeight="1" x14ac:dyDescent="0.25">
      <c r="B14" s="27" t="s">
        <v>23</v>
      </c>
      <c r="C14" s="28"/>
      <c r="D14" s="28"/>
      <c r="E14" s="28"/>
      <c r="F14" s="28"/>
      <c r="G14" s="29"/>
      <c r="O14" s="31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2:26" ht="12.75" customHeight="1" x14ac:dyDescent="0.25">
      <c r="B15" s="33"/>
      <c r="C15" s="28"/>
      <c r="D15" s="28"/>
      <c r="E15" s="28"/>
      <c r="F15" s="28"/>
      <c r="H15" s="34"/>
      <c r="O15" s="31"/>
      <c r="P15" s="32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2:26" ht="20.25" customHeight="1" x14ac:dyDescent="0.25">
      <c r="B16" s="35" t="s">
        <v>24</v>
      </c>
      <c r="C16" s="36"/>
      <c r="D16" s="36"/>
      <c r="E16" s="36"/>
      <c r="F16" s="36"/>
      <c r="G16" s="36"/>
      <c r="H16" s="37"/>
      <c r="I16" s="36"/>
      <c r="J16" s="36"/>
      <c r="K16" s="36"/>
      <c r="L16" s="36"/>
      <c r="M16" s="38"/>
      <c r="N16" s="38"/>
      <c r="O16" s="3"/>
      <c r="P16" s="4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2:26" ht="15.75" x14ac:dyDescent="0.25">
      <c r="B17" s="8" t="s">
        <v>2</v>
      </c>
      <c r="C17" s="39"/>
      <c r="D17" s="39"/>
      <c r="E17" s="40"/>
      <c r="F17" s="40"/>
      <c r="G17" s="40"/>
      <c r="H17" s="40"/>
      <c r="I17" s="36"/>
      <c r="J17" s="36"/>
      <c r="K17" s="36"/>
      <c r="L17" s="36"/>
      <c r="M17" s="38"/>
      <c r="N17" s="38"/>
      <c r="O17" s="3"/>
      <c r="P17" s="4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2:26" x14ac:dyDescent="0.2">
      <c r="B18" s="4"/>
      <c r="C18" s="41"/>
      <c r="D18" s="41"/>
      <c r="E18" s="41"/>
      <c r="F18" s="37"/>
      <c r="G18" s="37"/>
      <c r="H18" s="37"/>
      <c r="I18" s="36"/>
      <c r="J18" s="42"/>
      <c r="K18" s="42"/>
      <c r="L18" s="42"/>
      <c r="M18" s="42"/>
      <c r="N18" s="42"/>
      <c r="P18" s="4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2:26" s="16" customFormat="1" ht="18.75" customHeight="1" x14ac:dyDescent="0.2">
      <c r="B19" s="43" t="s">
        <v>4</v>
      </c>
      <c r="C19" s="13" t="s">
        <v>5</v>
      </c>
      <c r="D19" s="13" t="s">
        <v>6</v>
      </c>
      <c r="E19" s="13" t="s">
        <v>7</v>
      </c>
      <c r="F19" s="13" t="s">
        <v>8</v>
      </c>
      <c r="G19" s="13" t="s">
        <v>9</v>
      </c>
      <c r="H19" s="13" t="s">
        <v>10</v>
      </c>
      <c r="I19" s="13" t="s">
        <v>11</v>
      </c>
      <c r="J19" s="13" t="s">
        <v>12</v>
      </c>
      <c r="K19" s="13" t="s">
        <v>13</v>
      </c>
      <c r="L19" s="13" t="s">
        <v>14</v>
      </c>
      <c r="M19" s="13" t="s">
        <v>15</v>
      </c>
      <c r="N19" s="13" t="s">
        <v>16</v>
      </c>
      <c r="O19" s="44" t="s">
        <v>17</v>
      </c>
      <c r="P19" s="15"/>
      <c r="Q19" s="45"/>
      <c r="R19" s="45"/>
      <c r="S19" s="45"/>
      <c r="T19" s="45"/>
      <c r="U19" s="45"/>
      <c r="V19" s="45"/>
      <c r="W19" s="45"/>
      <c r="X19" s="45"/>
      <c r="Y19" s="45"/>
      <c r="Z19" s="45"/>
    </row>
    <row r="20" spans="2:26" x14ac:dyDescent="0.2">
      <c r="B20" s="17" t="s">
        <v>17</v>
      </c>
      <c r="C20" s="18">
        <f t="shared" ref="C20:N20" si="5">SUM(C21:C25)</f>
        <v>120300912</v>
      </c>
      <c r="D20" s="18">
        <f t="shared" si="5"/>
        <v>98124963</v>
      </c>
      <c r="E20" s="18">
        <f t="shared" si="5"/>
        <v>100503961</v>
      </c>
      <c r="F20" s="18">
        <f t="shared" si="5"/>
        <v>93914939</v>
      </c>
      <c r="G20" s="18">
        <f t="shared" si="5"/>
        <v>82125140</v>
      </c>
      <c r="H20" s="18">
        <f t="shared" si="5"/>
        <v>98583885</v>
      </c>
      <c r="I20" s="18">
        <f t="shared" si="5"/>
        <v>111074467</v>
      </c>
      <c r="J20" s="18">
        <f t="shared" si="5"/>
        <v>91838586</v>
      </c>
      <c r="K20" s="18">
        <f>SUM(K21:K25)</f>
        <v>86000395.343999997</v>
      </c>
      <c r="L20" s="18">
        <f t="shared" si="5"/>
        <v>94128014</v>
      </c>
      <c r="M20" s="18">
        <f t="shared" si="5"/>
        <v>103259697</v>
      </c>
      <c r="N20" s="18">
        <f t="shared" si="5"/>
        <v>113092140</v>
      </c>
      <c r="O20" s="46">
        <f t="shared" ref="O20:O25" si="6">SUM(C20:N20)</f>
        <v>1192947099.3439999</v>
      </c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2:26" x14ac:dyDescent="0.2">
      <c r="B21" s="21" t="s">
        <v>18</v>
      </c>
      <c r="C21" s="22">
        <v>77944948</v>
      </c>
      <c r="D21" s="22">
        <v>64769123</v>
      </c>
      <c r="E21" s="22">
        <v>63642189</v>
      </c>
      <c r="F21" s="22">
        <v>57700601</v>
      </c>
      <c r="G21" s="22">
        <v>51133515</v>
      </c>
      <c r="H21" s="22">
        <v>60688754</v>
      </c>
      <c r="I21" s="22">
        <v>67313098</v>
      </c>
      <c r="J21" s="22">
        <v>64945009</v>
      </c>
      <c r="K21" s="22">
        <v>62748613.590000004</v>
      </c>
      <c r="L21" s="22">
        <v>69138431</v>
      </c>
      <c r="M21" s="22">
        <v>75096530</v>
      </c>
      <c r="N21" s="22">
        <v>81512527</v>
      </c>
      <c r="O21" s="47">
        <f t="shared" si="6"/>
        <v>796633338.59000003</v>
      </c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2:26" ht="12.75" customHeight="1" x14ac:dyDescent="0.2">
      <c r="B22" s="21" t="s">
        <v>25</v>
      </c>
      <c r="C22" s="22">
        <v>23968118</v>
      </c>
      <c r="D22" s="22">
        <v>18356688</v>
      </c>
      <c r="E22" s="22">
        <v>21101584</v>
      </c>
      <c r="F22" s="22">
        <v>21325111</v>
      </c>
      <c r="G22" s="22">
        <v>17442065</v>
      </c>
      <c r="H22" s="22">
        <v>22353451</v>
      </c>
      <c r="I22" s="22">
        <v>25928751</v>
      </c>
      <c r="J22" s="22">
        <v>10252043</v>
      </c>
      <c r="K22" s="22">
        <v>8426442.0059999991</v>
      </c>
      <c r="L22" s="22">
        <v>6453694</v>
      </c>
      <c r="M22" s="22">
        <v>7144384</v>
      </c>
      <c r="N22" s="22">
        <v>8101308</v>
      </c>
      <c r="O22" s="47">
        <f t="shared" si="6"/>
        <v>190853639.00600001</v>
      </c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2:26" x14ac:dyDescent="0.2">
      <c r="B23" s="21" t="s">
        <v>20</v>
      </c>
      <c r="C23" s="22">
        <v>12742769</v>
      </c>
      <c r="D23" s="22">
        <v>9770333</v>
      </c>
      <c r="E23" s="22">
        <v>10692176</v>
      </c>
      <c r="F23" s="22">
        <v>10308239</v>
      </c>
      <c r="G23" s="22">
        <v>9210722</v>
      </c>
      <c r="H23" s="22">
        <v>10288604</v>
      </c>
      <c r="I23" s="22">
        <v>11871568</v>
      </c>
      <c r="J23" s="22">
        <v>10627627</v>
      </c>
      <c r="K23" s="22">
        <v>9429232.8120000008</v>
      </c>
      <c r="L23" s="22">
        <v>12200550</v>
      </c>
      <c r="M23" s="22">
        <v>14017697</v>
      </c>
      <c r="N23" s="22">
        <v>16246437</v>
      </c>
      <c r="O23" s="47">
        <f t="shared" si="6"/>
        <v>137405954.81200001</v>
      </c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2:26" x14ac:dyDescent="0.2">
      <c r="B24" s="21" t="s">
        <v>21</v>
      </c>
      <c r="C24" s="22">
        <v>3854049</v>
      </c>
      <c r="D24" s="22">
        <v>3734524</v>
      </c>
      <c r="E24" s="22">
        <v>3491826</v>
      </c>
      <c r="F24" s="22">
        <v>3145207</v>
      </c>
      <c r="G24" s="22">
        <v>3070637</v>
      </c>
      <c r="H24" s="22">
        <v>3743969</v>
      </c>
      <c r="I24" s="22">
        <v>4361593</v>
      </c>
      <c r="J24" s="22">
        <v>4508686</v>
      </c>
      <c r="K24" s="22">
        <v>3857542.358</v>
      </c>
      <c r="L24" s="22">
        <v>4566841</v>
      </c>
      <c r="M24" s="22">
        <v>5208096</v>
      </c>
      <c r="N24" s="22">
        <v>5036118</v>
      </c>
      <c r="O24" s="47">
        <f t="shared" si="6"/>
        <v>48579088.358000003</v>
      </c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2:26" x14ac:dyDescent="0.2">
      <c r="B25" s="24" t="s">
        <v>22</v>
      </c>
      <c r="C25" s="25">
        <v>1791028</v>
      </c>
      <c r="D25" s="25">
        <v>1494295</v>
      </c>
      <c r="E25" s="25">
        <v>1576186</v>
      </c>
      <c r="F25" s="25">
        <v>1435781</v>
      </c>
      <c r="G25" s="25">
        <v>1268201</v>
      </c>
      <c r="H25" s="25">
        <v>1509107</v>
      </c>
      <c r="I25" s="25">
        <v>1599457</v>
      </c>
      <c r="J25" s="25">
        <v>1505221</v>
      </c>
      <c r="K25" s="25">
        <v>1538564.578</v>
      </c>
      <c r="L25" s="25">
        <v>1768498</v>
      </c>
      <c r="M25" s="25">
        <v>1792990</v>
      </c>
      <c r="N25" s="25">
        <v>2195750</v>
      </c>
      <c r="O25" s="48">
        <f t="shared" si="6"/>
        <v>19475078.578000002</v>
      </c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2:26" ht="12.75" customHeight="1" x14ac:dyDescent="0.25">
      <c r="B26" s="27" t="s">
        <v>23</v>
      </c>
      <c r="C26" s="28"/>
      <c r="D26" s="28"/>
      <c r="E26" s="28"/>
      <c r="H26" s="34"/>
      <c r="O26" s="31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2:26" ht="15" x14ac:dyDescent="0.25">
      <c r="B27" s="33"/>
      <c r="C27" s="28"/>
      <c r="D27" s="28"/>
      <c r="E27" s="28"/>
      <c r="H27" s="34"/>
      <c r="J27" s="42"/>
      <c r="K27" s="42"/>
      <c r="L27" s="42"/>
      <c r="M27" s="42"/>
      <c r="N27" s="42"/>
      <c r="O27" s="49"/>
      <c r="P27" s="32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2:26" ht="15" x14ac:dyDescent="0.25">
      <c r="B28" s="50" t="s">
        <v>26</v>
      </c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2:26" ht="15.75" x14ac:dyDescent="0.25">
      <c r="B29" s="51" t="s">
        <v>2</v>
      </c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32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2:26" x14ac:dyDescent="0.2">
      <c r="B30" s="52" t="s">
        <v>3</v>
      </c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2:26" s="16" customFormat="1" ht="15" x14ac:dyDescent="0.25">
      <c r="B31" s="53" t="s">
        <v>4</v>
      </c>
      <c r="C31" s="13" t="s">
        <v>5</v>
      </c>
      <c r="D31" s="13" t="s">
        <v>6</v>
      </c>
      <c r="E31" s="13" t="s">
        <v>7</v>
      </c>
      <c r="F31" s="13" t="s">
        <v>8</v>
      </c>
      <c r="G31" s="13" t="s">
        <v>9</v>
      </c>
      <c r="H31" s="13" t="s">
        <v>10</v>
      </c>
      <c r="I31" s="13" t="s">
        <v>11</v>
      </c>
      <c r="J31" s="13" t="s">
        <v>12</v>
      </c>
      <c r="K31" s="13" t="s">
        <v>13</v>
      </c>
      <c r="L31" s="13" t="s">
        <v>14</v>
      </c>
      <c r="M31" s="13" t="s">
        <v>15</v>
      </c>
      <c r="N31" s="13" t="s">
        <v>16</v>
      </c>
      <c r="O31" s="54" t="s">
        <v>17</v>
      </c>
      <c r="P31" s="5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 x14ac:dyDescent="0.2">
      <c r="B32" s="17" t="s">
        <v>17</v>
      </c>
      <c r="C32" s="18">
        <f t="shared" ref="C32:N32" si="7">SUM(C33:C37)</f>
        <v>18501104</v>
      </c>
      <c r="D32" s="18">
        <f t="shared" si="7"/>
        <v>15943681</v>
      </c>
      <c r="E32" s="18">
        <f t="shared" si="7"/>
        <v>16621828</v>
      </c>
      <c r="F32" s="18">
        <f t="shared" si="7"/>
        <v>15733425</v>
      </c>
      <c r="G32" s="18">
        <f t="shared" si="7"/>
        <v>13966423</v>
      </c>
      <c r="H32" s="18">
        <f t="shared" si="7"/>
        <v>15928026</v>
      </c>
      <c r="I32" s="18">
        <f t="shared" si="7"/>
        <v>18059659</v>
      </c>
      <c r="J32" s="18">
        <f t="shared" si="7"/>
        <v>14903862</v>
      </c>
      <c r="K32" s="18">
        <f>SUM(K33:K37)</f>
        <v>15841174.797</v>
      </c>
      <c r="L32" s="18">
        <f>SUM(L33:L37)</f>
        <v>16403162</v>
      </c>
      <c r="M32" s="18">
        <f t="shared" si="7"/>
        <v>17401033</v>
      </c>
      <c r="N32" s="18">
        <f t="shared" si="7"/>
        <v>20794494</v>
      </c>
      <c r="O32" s="46">
        <f t="shared" ref="O32:O37" si="8">SUM(C32:N32)</f>
        <v>200097871.79699999</v>
      </c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5" x14ac:dyDescent="0.25">
      <c r="B33" s="21" t="s">
        <v>18</v>
      </c>
      <c r="C33" s="22">
        <v>5847415</v>
      </c>
      <c r="D33" s="22">
        <v>4930513</v>
      </c>
      <c r="E33" s="22">
        <v>4872298</v>
      </c>
      <c r="F33" s="22">
        <v>4714275</v>
      </c>
      <c r="G33" s="22">
        <v>4046706</v>
      </c>
      <c r="H33" s="22">
        <v>4786168</v>
      </c>
      <c r="I33" s="22">
        <v>5659078</v>
      </c>
      <c r="J33" s="22">
        <v>5104398</v>
      </c>
      <c r="K33" s="22">
        <v>4856496.09</v>
      </c>
      <c r="L33" s="22">
        <v>5216181</v>
      </c>
      <c r="M33" s="22">
        <v>5213162</v>
      </c>
      <c r="N33" s="22">
        <v>6392509</v>
      </c>
      <c r="O33" s="47">
        <f t="shared" si="8"/>
        <v>61639199.090000004</v>
      </c>
      <c r="P33" s="32"/>
      <c r="Q33" s="56"/>
      <c r="R33" s="56"/>
      <c r="S33" s="7"/>
      <c r="T33" s="7"/>
      <c r="U33" s="7"/>
      <c r="V33" s="7"/>
      <c r="W33" s="7"/>
      <c r="X33" s="7"/>
      <c r="Y33" s="7"/>
      <c r="Z33" s="7"/>
    </row>
    <row r="34" spans="1:26" x14ac:dyDescent="0.2">
      <c r="B34" s="21" t="s">
        <v>25</v>
      </c>
      <c r="C34" s="22">
        <v>6393097</v>
      </c>
      <c r="D34" s="22">
        <v>5488402</v>
      </c>
      <c r="E34" s="22">
        <v>5922069</v>
      </c>
      <c r="F34" s="22">
        <v>5363359</v>
      </c>
      <c r="G34" s="22">
        <v>4995113</v>
      </c>
      <c r="H34" s="22">
        <v>5257000</v>
      </c>
      <c r="I34" s="22">
        <v>5794527</v>
      </c>
      <c r="J34" s="22">
        <v>2891751</v>
      </c>
      <c r="K34" s="22">
        <v>3964224.7859999998</v>
      </c>
      <c r="L34" s="22">
        <v>3347740</v>
      </c>
      <c r="M34" s="22">
        <v>3437968</v>
      </c>
      <c r="N34" s="22">
        <v>4166449</v>
      </c>
      <c r="O34" s="47">
        <f t="shared" si="8"/>
        <v>57021699.785999998</v>
      </c>
      <c r="P34" s="7"/>
      <c r="Q34" s="56"/>
      <c r="R34" s="56"/>
      <c r="S34" s="7"/>
      <c r="T34" s="7"/>
      <c r="U34" s="7"/>
      <c r="V34" s="7"/>
      <c r="W34" s="7"/>
      <c r="X34" s="7"/>
      <c r="Y34" s="7"/>
      <c r="Z34" s="7"/>
    </row>
    <row r="35" spans="1:26" ht="15" x14ac:dyDescent="0.25">
      <c r="B35" s="21" t="s">
        <v>20</v>
      </c>
      <c r="C35" s="22">
        <v>5711381</v>
      </c>
      <c r="D35" s="22">
        <v>4939994</v>
      </c>
      <c r="E35" s="22">
        <v>5109282</v>
      </c>
      <c r="F35" s="22">
        <v>5003435</v>
      </c>
      <c r="G35" s="22">
        <v>4308612</v>
      </c>
      <c r="H35" s="22">
        <v>5299311</v>
      </c>
      <c r="I35" s="22">
        <v>5890036</v>
      </c>
      <c r="J35" s="22">
        <v>6239056</v>
      </c>
      <c r="K35" s="22">
        <v>6296680.2209999999</v>
      </c>
      <c r="L35" s="22">
        <v>6949590</v>
      </c>
      <c r="M35" s="22">
        <v>7735646</v>
      </c>
      <c r="N35" s="22">
        <v>8987366</v>
      </c>
      <c r="O35" s="47">
        <f t="shared" si="8"/>
        <v>72470389.221000001</v>
      </c>
      <c r="P35" s="32"/>
      <c r="Q35" s="56"/>
      <c r="R35" s="56"/>
      <c r="S35" s="7"/>
      <c r="T35" s="7"/>
      <c r="U35" s="7"/>
      <c r="V35" s="7"/>
      <c r="W35" s="7"/>
      <c r="X35" s="7"/>
      <c r="Y35" s="7"/>
      <c r="Z35" s="7"/>
    </row>
    <row r="36" spans="1:26" ht="15" x14ac:dyDescent="0.25">
      <c r="B36" s="21" t="s">
        <v>21</v>
      </c>
      <c r="C36" s="22">
        <v>483993</v>
      </c>
      <c r="D36" s="22">
        <v>526174</v>
      </c>
      <c r="E36" s="22">
        <v>649859</v>
      </c>
      <c r="F36" s="22">
        <v>597047</v>
      </c>
      <c r="G36" s="22">
        <v>565086</v>
      </c>
      <c r="H36" s="22">
        <v>537826</v>
      </c>
      <c r="I36" s="22">
        <v>664742</v>
      </c>
      <c r="J36" s="22">
        <v>610726</v>
      </c>
      <c r="K36" s="22">
        <v>677770.924</v>
      </c>
      <c r="L36" s="22">
        <v>833994</v>
      </c>
      <c r="M36" s="22">
        <v>963481</v>
      </c>
      <c r="N36" s="22">
        <v>1197782</v>
      </c>
      <c r="O36" s="47">
        <f t="shared" si="8"/>
        <v>8308480.9239999996</v>
      </c>
      <c r="P36" s="32"/>
      <c r="Q36" s="56"/>
      <c r="R36" s="56"/>
      <c r="S36" s="7"/>
      <c r="T36" s="7"/>
      <c r="U36" s="7"/>
      <c r="V36" s="7"/>
      <c r="W36" s="7"/>
      <c r="X36" s="7"/>
      <c r="Y36" s="7"/>
      <c r="Z36" s="7"/>
    </row>
    <row r="37" spans="1:26" ht="15" x14ac:dyDescent="0.25">
      <c r="B37" s="24" t="s">
        <v>22</v>
      </c>
      <c r="C37" s="25">
        <v>65218</v>
      </c>
      <c r="D37" s="25">
        <v>58598</v>
      </c>
      <c r="E37" s="25">
        <v>68320</v>
      </c>
      <c r="F37" s="25">
        <v>55309</v>
      </c>
      <c r="G37" s="25">
        <v>50906</v>
      </c>
      <c r="H37" s="25">
        <v>47721</v>
      </c>
      <c r="I37" s="25">
        <v>51276</v>
      </c>
      <c r="J37" s="25">
        <v>57931</v>
      </c>
      <c r="K37" s="25">
        <v>46002.775999999998</v>
      </c>
      <c r="L37" s="25">
        <v>55657</v>
      </c>
      <c r="M37" s="25">
        <v>50776</v>
      </c>
      <c r="N37" s="25">
        <v>50388</v>
      </c>
      <c r="O37" s="48">
        <f t="shared" si="8"/>
        <v>658102.77600000007</v>
      </c>
      <c r="P37" s="32"/>
      <c r="Q37" s="56"/>
      <c r="R37" s="56"/>
      <c r="S37" s="7"/>
      <c r="T37" s="7"/>
      <c r="U37" s="7"/>
      <c r="V37" s="7"/>
      <c r="W37" s="7"/>
      <c r="X37" s="7"/>
      <c r="Y37" s="7"/>
      <c r="Z37" s="7"/>
    </row>
    <row r="38" spans="1:26" ht="15" x14ac:dyDescent="0.25">
      <c r="B38" s="27" t="s">
        <v>23</v>
      </c>
      <c r="C38" s="28"/>
      <c r="D38" s="28"/>
      <c r="E38" s="28"/>
      <c r="G38" s="29"/>
      <c r="P38" s="32"/>
      <c r="Q38" s="56"/>
      <c r="R38" s="56"/>
      <c r="S38" s="7"/>
      <c r="T38" s="7"/>
      <c r="U38" s="7"/>
      <c r="V38" s="7"/>
      <c r="W38" s="7"/>
      <c r="X38" s="7"/>
      <c r="Y38" s="7"/>
      <c r="Z38" s="7"/>
    </row>
    <row r="39" spans="1:26" ht="15" x14ac:dyDescent="0.25">
      <c r="B39" s="33"/>
      <c r="C39" s="28"/>
      <c r="D39" s="28"/>
      <c r="E39" s="28"/>
      <c r="H39" s="34"/>
      <c r="O39" s="28"/>
      <c r="P39" s="32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x14ac:dyDescent="0.2">
      <c r="A40" s="7"/>
      <c r="B40" s="7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7"/>
    </row>
    <row r="41" spans="1:26" ht="15" x14ac:dyDescent="0.25">
      <c r="A41" s="7"/>
      <c r="B41" s="57" t="s">
        <v>27</v>
      </c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7"/>
    </row>
    <row r="42" spans="1:26" ht="15" x14ac:dyDescent="0.25">
      <c r="A42" s="7"/>
      <c r="B42" s="58" t="s">
        <v>2</v>
      </c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7"/>
    </row>
    <row r="43" spans="1:26" x14ac:dyDescent="0.2">
      <c r="A43" s="7"/>
      <c r="B43" s="59" t="s">
        <v>3</v>
      </c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7"/>
    </row>
    <row r="44" spans="1:26" x14ac:dyDescent="0.2">
      <c r="A44" s="7"/>
      <c r="B44" s="60"/>
      <c r="M44" s="61"/>
      <c r="P44" s="7"/>
    </row>
    <row r="45" spans="1:26" s="16" customFormat="1" x14ac:dyDescent="0.2">
      <c r="A45" s="45"/>
      <c r="B45" s="43" t="s">
        <v>4</v>
      </c>
      <c r="C45" s="13" t="s">
        <v>5</v>
      </c>
      <c r="D45" s="13" t="s">
        <v>6</v>
      </c>
      <c r="E45" s="13" t="s">
        <v>7</v>
      </c>
      <c r="F45" s="13" t="s">
        <v>8</v>
      </c>
      <c r="G45" s="13" t="s">
        <v>9</v>
      </c>
      <c r="H45" s="13" t="s">
        <v>10</v>
      </c>
      <c r="I45" s="13" t="s">
        <v>11</v>
      </c>
      <c r="J45" s="13" t="s">
        <v>12</v>
      </c>
      <c r="K45" s="13" t="s">
        <v>13</v>
      </c>
      <c r="L45" s="13" t="s">
        <v>14</v>
      </c>
      <c r="M45" s="13" t="s">
        <v>15</v>
      </c>
      <c r="N45" s="13" t="s">
        <v>16</v>
      </c>
      <c r="O45" s="44" t="s">
        <v>17</v>
      </c>
      <c r="P45" s="45"/>
    </row>
    <row r="46" spans="1:26" x14ac:dyDescent="0.2">
      <c r="A46" s="7"/>
      <c r="B46" s="62" t="s">
        <v>18</v>
      </c>
      <c r="C46" s="22">
        <v>129477</v>
      </c>
      <c r="D46" s="22">
        <v>320930</v>
      </c>
      <c r="E46" s="22">
        <v>321981</v>
      </c>
      <c r="F46" s="22">
        <v>207231</v>
      </c>
      <c r="G46" s="22">
        <v>321686</v>
      </c>
      <c r="H46" s="22">
        <v>288623</v>
      </c>
      <c r="I46" s="22">
        <v>290154</v>
      </c>
      <c r="J46" s="22">
        <v>229199</v>
      </c>
      <c r="K46" s="22">
        <v>301777.11300000001</v>
      </c>
      <c r="L46" s="22">
        <v>209967</v>
      </c>
      <c r="M46" s="22">
        <v>226980</v>
      </c>
      <c r="N46" s="22">
        <v>247280</v>
      </c>
      <c r="O46" s="47">
        <f>SUM(C46:N46)</f>
        <v>3095285.1129999999</v>
      </c>
      <c r="P46" s="7"/>
    </row>
    <row r="47" spans="1:26" x14ac:dyDescent="0.2">
      <c r="A47" s="7"/>
      <c r="B47" s="62" t="s">
        <v>19</v>
      </c>
      <c r="C47" s="22">
        <v>18295</v>
      </c>
      <c r="D47" s="22">
        <v>34670</v>
      </c>
      <c r="E47" s="22">
        <v>37662</v>
      </c>
      <c r="F47" s="22">
        <v>13504</v>
      </c>
      <c r="G47" s="22">
        <v>27962</v>
      </c>
      <c r="H47" s="22">
        <v>9741</v>
      </c>
      <c r="I47" s="22">
        <v>15482</v>
      </c>
      <c r="J47" s="22">
        <v>0</v>
      </c>
      <c r="K47" s="22">
        <v>0</v>
      </c>
      <c r="L47" s="22">
        <v>0</v>
      </c>
      <c r="M47" s="22">
        <v>0</v>
      </c>
      <c r="N47" s="22">
        <v>34343</v>
      </c>
      <c r="O47" s="47">
        <f>SUM(C47:N47)</f>
        <v>191659</v>
      </c>
      <c r="P47" s="7"/>
    </row>
    <row r="48" spans="1:26" x14ac:dyDescent="0.2">
      <c r="A48" s="7"/>
      <c r="B48" s="62" t="s">
        <v>20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47">
        <f>SUM(C48:N48)</f>
        <v>0</v>
      </c>
      <c r="P48" s="7"/>
    </row>
    <row r="49" spans="1:16" x14ac:dyDescent="0.2">
      <c r="A49" s="7"/>
      <c r="B49" s="62" t="s">
        <v>21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47">
        <f>SUM(C49:N49)</f>
        <v>0</v>
      </c>
      <c r="P49" s="7"/>
    </row>
    <row r="50" spans="1:16" x14ac:dyDescent="0.2">
      <c r="A50" s="7"/>
      <c r="B50" s="24" t="s">
        <v>22</v>
      </c>
      <c r="C50" s="25">
        <v>0</v>
      </c>
      <c r="D50" s="25">
        <v>0</v>
      </c>
      <c r="E50" s="25">
        <v>0</v>
      </c>
      <c r="F50" s="25">
        <v>0</v>
      </c>
      <c r="G50" s="25">
        <v>0</v>
      </c>
      <c r="H50" s="25">
        <v>0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48">
        <f>SUM(C50:N50)</f>
        <v>0</v>
      </c>
      <c r="P50" s="7"/>
    </row>
    <row r="51" spans="1:16" ht="15" x14ac:dyDescent="0.25">
      <c r="A51" s="7"/>
      <c r="B51" s="63" t="s">
        <v>17</v>
      </c>
      <c r="C51" s="64">
        <f t="shared" ref="C51:O51" si="9">SUM(C46:C50)</f>
        <v>147772</v>
      </c>
      <c r="D51" s="64">
        <f t="shared" si="9"/>
        <v>355600</v>
      </c>
      <c r="E51" s="64">
        <f t="shared" si="9"/>
        <v>359643</v>
      </c>
      <c r="F51" s="64">
        <f t="shared" si="9"/>
        <v>220735</v>
      </c>
      <c r="G51" s="64">
        <f t="shared" si="9"/>
        <v>349648</v>
      </c>
      <c r="H51" s="64">
        <f t="shared" si="9"/>
        <v>298364</v>
      </c>
      <c r="I51" s="64">
        <f t="shared" si="9"/>
        <v>305636</v>
      </c>
      <c r="J51" s="64">
        <f t="shared" si="9"/>
        <v>229199</v>
      </c>
      <c r="K51" s="64">
        <f t="shared" si="9"/>
        <v>301777.11300000001</v>
      </c>
      <c r="L51" s="64">
        <f t="shared" si="9"/>
        <v>209967</v>
      </c>
      <c r="M51" s="64">
        <f t="shared" si="9"/>
        <v>226980</v>
      </c>
      <c r="N51" s="64">
        <f t="shared" si="9"/>
        <v>281623</v>
      </c>
      <c r="O51" s="65">
        <f t="shared" si="9"/>
        <v>3286944.1129999999</v>
      </c>
      <c r="P51" s="7"/>
    </row>
    <row r="52" spans="1:16" x14ac:dyDescent="0.2">
      <c r="A52" s="7"/>
      <c r="B52" s="7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7"/>
    </row>
    <row r="53" spans="1:16" x14ac:dyDescent="0.2">
      <c r="B53" s="33"/>
      <c r="O53" s="49"/>
      <c r="P53" s="7"/>
    </row>
  </sheetData>
  <mergeCells count="6">
    <mergeCell ref="B28:O28"/>
    <mergeCell ref="B29:O29"/>
    <mergeCell ref="B30:O30"/>
    <mergeCell ref="B41:O41"/>
    <mergeCell ref="B42:O42"/>
    <mergeCell ref="B43:O43"/>
  </mergeCells>
  <pageMargins left="0.70866141732283472" right="0.70866141732283472" top="0.74803149606299213" bottom="0.74803149606299213" header="0.31496062992125984" footer="0.31496062992125984"/>
  <pageSetup paperSize="1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MONTO CREDITOS</vt:lpstr>
      <vt:lpstr>'MONTO CREDITOS'!Área_de_impresión</vt:lpstr>
      <vt:lpstr>MONTO_TOTAL_DE_CREDITOS_DE_CONSUMO_OTORGADOS_POR_EL_SISTEMA_C.C.A.F.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N MunozM</dc:creator>
  <cp:lastModifiedBy>Claudia N MunozM</cp:lastModifiedBy>
  <dcterms:created xsi:type="dcterms:W3CDTF">2016-02-08T18:52:41Z</dcterms:created>
  <dcterms:modified xsi:type="dcterms:W3CDTF">2016-02-08T18:52:48Z</dcterms:modified>
</cp:coreProperties>
</file>