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MP-TRA-PEN-CCAF" sheetId="1" r:id="rId1"/>
  </sheets>
  <externalReferences>
    <externalReference r:id="rId2"/>
    <externalReference r:id="rId3"/>
  </externalReferences>
  <definedNames>
    <definedName name="AÑO_2008">#REF!</definedName>
    <definedName name="_xlnm.Print_Area" localSheetId="0">'EMP-TRA-PEN-CCAF'!$B$2:$O$44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SUBSIDIOS_PAGADOS_POR_ACCIDENTES_DEL_TRABAJO">#REF!</definedName>
    <definedName name="MONTOPASISREGIONES">#REF!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[1]INDICE!#REF!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UMERO_DE_EMPRESAS_AFILIADAS_A__C.C.A.F.">'EMP-TRA-PEN-CCAF'!$B$2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'EMP-TRA-PEN-CCAF'!$B$24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UMERO_DE_TRABAJADORES_AFILIADOS__A__C.C.A.F.">'EMP-TRA-PEN-CCAF'!$B$13</definedName>
    <definedName name="NÚMERO_DE_TRABAJADORES_POR_LOS_QUE_SE_COTIZÓ">#REF!</definedName>
    <definedName name="NUMERO_TOTAL_DE_AFILIADOS_A_C.C.A.F.">'EMP-TRA-PEN-CCAF'!$B$35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Volver_al_Indice">#REF!</definedName>
    <definedName name="XXXX">#REF!</definedName>
    <definedName name="xxxxx">#REF!</definedName>
  </definedNames>
  <calcPr calcId="145621"/>
</workbook>
</file>

<file path=xl/calcChain.xml><?xml version="1.0" encoding="utf-8"?>
<calcChain xmlns="http://schemas.openxmlformats.org/spreadsheetml/2006/main">
  <c r="O6" i="1" l="1"/>
  <c r="O7" i="1"/>
  <c r="O11" i="1" s="1"/>
  <c r="O8" i="1"/>
  <c r="O9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7" i="1"/>
  <c r="O18" i="1"/>
  <c r="O19" i="1"/>
  <c r="O20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O28" i="1"/>
  <c r="O29" i="1"/>
  <c r="O40" i="1" s="1"/>
  <c r="O30" i="1"/>
  <c r="O31" i="1"/>
  <c r="O32" i="1"/>
  <c r="O33" i="1" s="1"/>
  <c r="C33" i="1"/>
  <c r="D33" i="1"/>
  <c r="E33" i="1"/>
  <c r="F33" i="1"/>
  <c r="G33" i="1"/>
  <c r="H33" i="1"/>
  <c r="I33" i="1"/>
  <c r="J33" i="1"/>
  <c r="K33" i="1"/>
  <c r="L33" i="1"/>
  <c r="M33" i="1"/>
  <c r="N33" i="1"/>
  <c r="C39" i="1"/>
  <c r="D39" i="1"/>
  <c r="E39" i="1"/>
  <c r="F39" i="1"/>
  <c r="G39" i="1"/>
  <c r="H39" i="1"/>
  <c r="H44" i="1" s="1"/>
  <c r="I39" i="1"/>
  <c r="J39" i="1"/>
  <c r="J44" i="1" s="1"/>
  <c r="K39" i="1"/>
  <c r="L39" i="1"/>
  <c r="M39" i="1"/>
  <c r="N39" i="1"/>
  <c r="O39" i="1"/>
  <c r="C40" i="1"/>
  <c r="C44" i="1" s="1"/>
  <c r="D40" i="1"/>
  <c r="E40" i="1"/>
  <c r="F40" i="1"/>
  <c r="G40" i="1"/>
  <c r="H40" i="1"/>
  <c r="I40" i="1"/>
  <c r="I44" i="1" s="1"/>
  <c r="J40" i="1"/>
  <c r="K40" i="1"/>
  <c r="K44" i="1" s="1"/>
  <c r="L40" i="1"/>
  <c r="M40" i="1"/>
  <c r="N40" i="1"/>
  <c r="C41" i="1"/>
  <c r="D41" i="1"/>
  <c r="D44" i="1" s="1"/>
  <c r="E41" i="1"/>
  <c r="E44" i="1" s="1"/>
  <c r="F41" i="1"/>
  <c r="F44" i="1" s="1"/>
  <c r="G41" i="1"/>
  <c r="H41" i="1"/>
  <c r="I41" i="1"/>
  <c r="J41" i="1"/>
  <c r="K41" i="1"/>
  <c r="L41" i="1"/>
  <c r="L44" i="1" s="1"/>
  <c r="M41" i="1"/>
  <c r="M44" i="1" s="1"/>
  <c r="N41" i="1"/>
  <c r="N44" i="1" s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G44" i="1"/>
  <c r="O43" i="1" l="1"/>
  <c r="O44" i="1" s="1"/>
</calcChain>
</file>

<file path=xl/sharedStrings.xml><?xml version="1.0" encoding="utf-8"?>
<sst xmlns="http://schemas.openxmlformats.org/spreadsheetml/2006/main" count="92" uniqueCount="27">
  <si>
    <t>TOTAL</t>
  </si>
  <si>
    <t>G.MISTRAL</t>
  </si>
  <si>
    <t>18 DE SEPT.</t>
  </si>
  <si>
    <t>LOS HEROES</t>
  </si>
  <si>
    <t>LA ARAUCANA</t>
  </si>
  <si>
    <t>DE LOS ANDES</t>
  </si>
  <si>
    <t>PROMEDIO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</si>
  <si>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</si>
  <si>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</si>
  <si>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</si>
  <si>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</si>
  <si>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</si>
  <si>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</si>
  <si>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</si>
  <si>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</si>
  <si>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</si>
  <si>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</si>
  <si>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</si>
  <si>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</si>
  <si>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C.C.A.F.</t>
  </si>
  <si>
    <t xml:space="preserve"> </t>
  </si>
  <si>
    <t>AÑO 2015</t>
  </si>
  <si>
    <t>NUMERO TOTAL DE AFILIADOS A C.C.A.F.</t>
  </si>
  <si>
    <t xml:space="preserve">LOS HEROES </t>
  </si>
  <si>
    <t xml:space="preserve"> NUMERO DE PENSIONADOS AFILIADOS A C.C.A.F.</t>
  </si>
  <si>
    <t xml:space="preserve"> NUMERO DE TRABAJADORES AFILIADOS  A  C.C.A.F.</t>
  </si>
  <si>
    <t xml:space="preserve"> NUMERO DE EMPRESAS AFILIADAS A  C.C.A.F.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</si>
</sst>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3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auto="1"/>
      </left>
      <right/>
      <top/>
      <bottom/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3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3" borderId="0" xfId="0" applyFont="1" applyFill="1"/>
    <xf numFmtId="3" fontId="6" fillId="3" borderId="0" xfId="3" applyNumberFormat="1" applyFont="1" applyFill="1" applyBorder="1" applyAlignment="1" applyProtection="1">
      <alignment horizontal="right"/>
    </xf>
    <xf numFmtId="0" fontId="6" fillId="3" borderId="0" xfId="3" applyFont="1" applyFill="1" applyBorder="1" applyAlignment="1" applyProtection="1"/>
    <xf numFmtId="0" fontId="4" fillId="3" borderId="0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164" fontId="7" fillId="3" borderId="3" xfId="1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7" fillId="3" borderId="4" xfId="0" applyFont="1" applyFill="1" applyBorder="1" applyAlignment="1"/>
    <xf numFmtId="3" fontId="4" fillId="3" borderId="0" xfId="0" applyNumberFormat="1" applyFont="1" applyFill="1" applyBorder="1"/>
    <xf numFmtId="3" fontId="7" fillId="3" borderId="5" xfId="0" applyNumberFormat="1" applyFont="1" applyFill="1" applyBorder="1" applyAlignment="1">
      <alignment horizontal="right"/>
    </xf>
    <xf numFmtId="3" fontId="4" fillId="3" borderId="6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/>
    <xf numFmtId="0" fontId="10" fillId="3" borderId="0" xfId="0" applyFont="1" applyFill="1" applyBorder="1" applyAlignment="1">
      <alignment horizontal="right"/>
    </xf>
    <xf numFmtId="3" fontId="9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3" fontId="11" fillId="3" borderId="0" xfId="0" applyNumberFormat="1" applyFont="1" applyFill="1" applyBorder="1"/>
    <xf numFmtId="0" fontId="12" fillId="3" borderId="0" xfId="0" applyFont="1" applyFill="1"/>
    <xf numFmtId="0" fontId="13" fillId="3" borderId="0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164" fontId="4" fillId="3" borderId="6" xfId="1" applyNumberFormat="1" applyFont="1" applyFill="1" applyBorder="1" applyAlignment="1">
      <alignment horizontal="center"/>
    </xf>
    <xf numFmtId="3" fontId="0" fillId="0" borderId="0" xfId="0" applyNumberFormat="1" applyAlignment="1">
      <alignment vertical="top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centerContinuous"/>
    </xf>
    <xf numFmtId="3" fontId="3" fillId="0" borderId="0" xfId="0" applyNumberFormat="1" applyFont="1" applyAlignment="1">
      <alignment vertical="top"/>
    </xf>
    <xf numFmtId="3" fontId="0" fillId="0" borderId="0" xfId="0" applyNumberFormat="1" applyAlignment="1">
      <alignment vertical="center"/>
    </xf>
    <xf numFmtId="0" fontId="12" fillId="3" borderId="0" xfId="0" applyFont="1" applyFill="1" applyBorder="1" applyAlignment="1">
      <alignment horizontal="centerContinuous" wrapText="1"/>
    </xf>
    <xf numFmtId="0" fontId="13" fillId="3" borderId="0" xfId="0" applyFont="1" applyFill="1" applyBorder="1" applyAlignment="1">
      <alignment horizontal="centerContinuous" wrapText="1"/>
    </xf>
    <xf numFmtId="0" fontId="13" fillId="3" borderId="0" xfId="0" applyNumberFormat="1" applyFont="1" applyFill="1" applyBorder="1" applyAlignment="1">
      <alignment horizontal="centerContinuous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2" fillId="3" borderId="0" xfId="0" applyFont="1" applyFill="1" applyBorder="1" applyAlignment="1">
      <alignment horizontal="centerContinuous"/>
    </xf>
    <xf numFmtId="0" fontId="14" fillId="0" borderId="0" xfId="0" applyFont="1" applyFill="1"/>
    <xf numFmtId="9" fontId="4" fillId="3" borderId="0" xfId="2" applyFont="1" applyFill="1"/>
    <xf numFmtId="3" fontId="7" fillId="3" borderId="0" xfId="0" applyNumberFormat="1" applyFont="1" applyFill="1"/>
    <xf numFmtId="3" fontId="4" fillId="3" borderId="0" xfId="0" applyNumberFormat="1" applyFont="1" applyFill="1"/>
    <xf numFmtId="0" fontId="9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vertical="top"/>
    </xf>
    <xf numFmtId="0" fontId="15" fillId="3" borderId="0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center" vertical="center" wrapText="1"/>
    </xf>
  </cellXfs>
  <cellStyles count="39">
    <cellStyle name="Hipervínculo" xfId="3" builtinId="8"/>
    <cellStyle name="Millares" xfId="1" builtinId="3"/>
    <cellStyle name="Millares 2" xfId="4"/>
    <cellStyle name="Millares 3" xfId="5"/>
    <cellStyle name="Millares 4" xfId="6"/>
    <cellStyle name="Millares 6" xfId="7"/>
    <cellStyle name="Normal" xfId="0" builtinId="0"/>
    <cellStyle name="Normal 10" xfId="8"/>
    <cellStyle name="Normal 11" xfId="9"/>
    <cellStyle name="Normal 11 2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9"/>
    <cellStyle name="Normal 20" xfId="20"/>
    <cellStyle name="Normal 20 2" xfId="21"/>
    <cellStyle name="Normal 20 3" xfId="22"/>
    <cellStyle name="Normal 21" xfId="23"/>
    <cellStyle name="Normal 21 2" xfId="24"/>
    <cellStyle name="Normal 22" xfId="25"/>
    <cellStyle name="Normal 3" xfId="26"/>
    <cellStyle name="Normal 3 2" xfId="27"/>
    <cellStyle name="Normal 4" xfId="28"/>
    <cellStyle name="Normal 4 2" xfId="29"/>
    <cellStyle name="Normal 5" xfId="30"/>
    <cellStyle name="Normal 6" xfId="31"/>
    <cellStyle name="Normal 7" xfId="32"/>
    <cellStyle name="Normal 8" xfId="33"/>
    <cellStyle name="Normal 9" xfId="34"/>
    <cellStyle name="Notas 2" xfId="35"/>
    <cellStyle name="Porcentaje" xfId="2" builtinId="5"/>
    <cellStyle name="Porcentaje 2" xfId="36"/>
    <cellStyle name="Porcentual 2" xfId="37"/>
    <cellStyle name="Porcentual 3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mensuales-12_2015-SUS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tuan\Mis%20documentos\Downloads\01%20-%20E%20mensuales%202013%20Feb-20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RAB-CCAF-SEXO"/>
      <sheetName val="PENS-CCAF-SEXO"/>
      <sheetName val="N°CREDITOS"/>
      <sheetName val="MONTO CREDITOS"/>
      <sheetName val="TASAS_HASTA 50 UF"/>
      <sheetName val="TASAS_DESDE 50 HASTA 200 UF"/>
      <sheetName val="Tasa Promedio"/>
      <sheetName val="COT-SIL-CCAF"/>
      <sheetName val="N° días SIL CCAF"/>
      <sheetName val="Monto SIL C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6"/>
  <sheetViews>
    <sheetView showGridLines="0" tabSelected="1" zoomScale="90" zoomScaleNormal="90" zoomScalePageLayoutView="125" workbookViewId="0"/>
  </sheetViews>
  <sheetFormatPr baseColWidth="10" defaultColWidth="4.85546875" defaultRowHeight="13.5" customHeight="1" x14ac:dyDescent="0.2"/>
  <cols>
    <col min="1" max="1" width="7.42578125" style="1" customWidth="1"/>
    <col min="2" max="2" width="13.42578125" style="1" bestFit="1" customWidth="1"/>
    <col min="3" max="3" width="10.85546875" style="1" customWidth="1"/>
    <col min="4" max="4" width="10.28515625" style="1" customWidth="1"/>
    <col min="5" max="5" width="10.42578125" style="1" customWidth="1"/>
    <col min="6" max="7" width="10.7109375" style="1" customWidth="1"/>
    <col min="8" max="8" width="11.42578125" style="1" customWidth="1"/>
    <col min="9" max="9" width="11" style="1" customWidth="1"/>
    <col min="10" max="10" width="9.85546875" style="1" customWidth="1"/>
    <col min="11" max="11" width="12.140625" style="1" customWidth="1"/>
    <col min="12" max="12" width="10.140625" style="1" customWidth="1"/>
    <col min="13" max="13" width="12.140625" style="1" bestFit="1" customWidth="1"/>
    <col min="14" max="14" width="11.28515625" style="1" bestFit="1" customWidth="1"/>
    <col min="15" max="15" width="13.42578125" style="1" bestFit="1" customWidth="1"/>
    <col min="16" max="16" width="1.85546875" style="1" bestFit="1" customWidth="1"/>
    <col min="17" max="19" width="4.85546875" style="1"/>
    <col min="20" max="20" width="16.42578125" style="1" customWidth="1"/>
    <col min="21" max="21" width="7.140625" style="1" customWidth="1"/>
    <col min="22" max="16384" width="4.85546875" style="1"/>
  </cols>
  <sheetData>
    <row r="1" spans="2:22" s="20" customFormat="1" ht="13.5" customHeight="1" x14ac:dyDescent="0.2"/>
    <row r="2" spans="2:22" s="20" customFormat="1" ht="13.5" customHeight="1" x14ac:dyDescent="0.25">
      <c r="B2" s="30" t="s">
        <v>26</v>
      </c>
      <c r="C2" s="30"/>
      <c r="D2" s="30"/>
      <c r="E2" s="29"/>
      <c r="F2" s="29"/>
      <c r="G2" s="29"/>
      <c r="H2" s="29"/>
      <c r="I2" s="29"/>
      <c r="J2" s="29"/>
      <c r="K2" s="29"/>
      <c r="L2" s="29"/>
      <c r="M2" s="28"/>
      <c r="N2" s="28"/>
      <c r="O2" s="28"/>
      <c r="P2" s="28"/>
      <c r="Q2" s="28"/>
    </row>
    <row r="3" spans="2:22" s="20" customFormat="1" ht="18.75" customHeight="1" x14ac:dyDescent="0.25">
      <c r="B3" s="22" t="s">
        <v>21</v>
      </c>
      <c r="C3" s="31"/>
      <c r="D3" s="30"/>
      <c r="E3" s="29"/>
      <c r="F3" s="29"/>
      <c r="G3" s="29"/>
      <c r="H3" s="29"/>
      <c r="I3" s="29"/>
      <c r="J3" s="29"/>
      <c r="K3" s="29"/>
      <c r="L3" s="29"/>
      <c r="Q3" s="28"/>
    </row>
    <row r="4" spans="2:22" ht="13.5" customHeight="1" x14ac:dyDescent="0.2">
      <c r="B4" s="3"/>
      <c r="C4" s="26"/>
      <c r="D4" s="26"/>
      <c r="E4" s="26"/>
      <c r="F4" s="26"/>
      <c r="G4" s="25"/>
      <c r="H4" s="25"/>
      <c r="I4" s="25"/>
      <c r="J4" s="25"/>
      <c r="K4" s="25"/>
      <c r="L4" s="25"/>
      <c r="M4" s="25"/>
      <c r="N4" s="25"/>
      <c r="O4" s="25"/>
      <c r="P4" s="4"/>
    </row>
    <row r="5" spans="2:22" s="20" customFormat="1" ht="13.5" customHeight="1" x14ac:dyDescent="0.2">
      <c r="B5" s="43" t="s">
        <v>19</v>
      </c>
      <c r="C5" s="17" t="s">
        <v>18</v>
      </c>
      <c r="D5" s="17" t="s">
        <v>17</v>
      </c>
      <c r="E5" s="17" t="s">
        <v>16</v>
      </c>
      <c r="F5" s="17" t="s">
        <v>15</v>
      </c>
      <c r="G5" s="17" t="s">
        <v>14</v>
      </c>
      <c r="H5" s="17" t="s">
        <v>13</v>
      </c>
      <c r="I5" s="17" t="s">
        <v>12</v>
      </c>
      <c r="J5" s="17" t="s">
        <v>11</v>
      </c>
      <c r="K5" s="17" t="s">
        <v>10</v>
      </c>
      <c r="L5" s="17" t="s">
        <v>9</v>
      </c>
      <c r="M5" s="17" t="s">
        <v>8</v>
      </c>
      <c r="N5" s="17" t="s">
        <v>7</v>
      </c>
      <c r="O5" s="16" t="s">
        <v>6</v>
      </c>
      <c r="P5" s="42"/>
    </row>
    <row r="6" spans="2:22" ht="13.5" customHeight="1" x14ac:dyDescent="0.2">
      <c r="B6" s="13" t="s">
        <v>5</v>
      </c>
      <c r="C6" s="12">
        <v>48275</v>
      </c>
      <c r="D6" s="12">
        <v>48674</v>
      </c>
      <c r="E6" s="12">
        <v>48787</v>
      </c>
      <c r="F6" s="12">
        <v>49043</v>
      </c>
      <c r="G6" s="12">
        <v>49319</v>
      </c>
      <c r="H6" s="23">
        <v>49753</v>
      </c>
      <c r="I6" s="23">
        <v>50064</v>
      </c>
      <c r="J6" s="23">
        <v>50264</v>
      </c>
      <c r="K6" s="23">
        <v>50445</v>
      </c>
      <c r="L6" s="41">
        <v>50913</v>
      </c>
      <c r="M6" s="23">
        <v>51359</v>
      </c>
      <c r="N6" s="23">
        <v>51851</v>
      </c>
      <c r="O6" s="11">
        <f>AVERAGE(C6:N6)</f>
        <v>49895.583333333336</v>
      </c>
      <c r="P6" s="4"/>
      <c r="T6" s="38"/>
    </row>
    <row r="7" spans="2:22" ht="13.5" customHeight="1" x14ac:dyDescent="0.2">
      <c r="B7" s="13" t="s">
        <v>4</v>
      </c>
      <c r="C7" s="12">
        <v>11407</v>
      </c>
      <c r="D7" s="12">
        <v>11469</v>
      </c>
      <c r="E7" s="12">
        <v>11488</v>
      </c>
      <c r="F7" s="12">
        <v>11588</v>
      </c>
      <c r="G7" s="12">
        <v>11421</v>
      </c>
      <c r="H7" s="23">
        <v>11424</v>
      </c>
      <c r="I7" s="23">
        <v>11424</v>
      </c>
      <c r="J7" s="23">
        <v>11406</v>
      </c>
      <c r="K7" s="23">
        <v>11467</v>
      </c>
      <c r="L7" s="41">
        <v>11517</v>
      </c>
      <c r="M7" s="23">
        <v>11562</v>
      </c>
      <c r="N7" s="23">
        <v>11456</v>
      </c>
      <c r="O7" s="11">
        <f>AVERAGE(C7:N7)</f>
        <v>11469.083333333334</v>
      </c>
      <c r="P7" s="4"/>
      <c r="T7" s="38"/>
    </row>
    <row r="8" spans="2:22" ht="13.5" customHeight="1" x14ac:dyDescent="0.2">
      <c r="B8" s="13" t="s">
        <v>3</v>
      </c>
      <c r="C8" s="12">
        <v>5320</v>
      </c>
      <c r="D8" s="12">
        <v>5316</v>
      </c>
      <c r="E8" s="12">
        <v>5275</v>
      </c>
      <c r="F8" s="12">
        <v>5233</v>
      </c>
      <c r="G8" s="12">
        <v>5196</v>
      </c>
      <c r="H8" s="23">
        <v>5163</v>
      </c>
      <c r="I8" s="23">
        <v>5126</v>
      </c>
      <c r="J8" s="23">
        <v>5095</v>
      </c>
      <c r="K8" s="23">
        <v>5062</v>
      </c>
      <c r="L8" s="41">
        <v>5005</v>
      </c>
      <c r="M8" s="23">
        <v>4978</v>
      </c>
      <c r="N8" s="23">
        <v>4923</v>
      </c>
      <c r="O8" s="11">
        <f>AVERAGE(C8:N8)</f>
        <v>5141</v>
      </c>
      <c r="P8" s="4"/>
      <c r="T8" s="27"/>
      <c r="U8" s="27"/>
      <c r="V8" s="27"/>
    </row>
    <row r="9" spans="2:22" ht="13.5" customHeight="1" x14ac:dyDescent="0.2">
      <c r="B9" s="13" t="s">
        <v>2</v>
      </c>
      <c r="C9" s="12">
        <v>15812</v>
      </c>
      <c r="D9" s="12">
        <v>15759</v>
      </c>
      <c r="E9" s="12">
        <v>15710</v>
      </c>
      <c r="F9" s="12">
        <v>15671</v>
      </c>
      <c r="G9" s="12">
        <v>15604</v>
      </c>
      <c r="H9" s="23">
        <v>15503</v>
      </c>
      <c r="I9" s="23">
        <v>15429</v>
      </c>
      <c r="J9" s="23">
        <v>15384</v>
      </c>
      <c r="K9" s="23">
        <v>15307</v>
      </c>
      <c r="L9" s="1">
        <v>15176</v>
      </c>
      <c r="M9" s="23">
        <v>15120</v>
      </c>
      <c r="N9" s="23">
        <v>14981</v>
      </c>
      <c r="O9" s="11">
        <f>AVERAGE(C9:N9)</f>
        <v>15454.666666666666</v>
      </c>
      <c r="P9" s="4"/>
      <c r="T9" s="27"/>
    </row>
    <row r="10" spans="2:22" ht="13.5" customHeight="1" x14ac:dyDescent="0.2">
      <c r="B10" s="13" t="s">
        <v>1</v>
      </c>
      <c r="C10" s="12">
        <v>7923</v>
      </c>
      <c r="D10" s="12">
        <v>7890</v>
      </c>
      <c r="E10" s="12">
        <v>7862</v>
      </c>
      <c r="F10" s="12">
        <v>7877</v>
      </c>
      <c r="G10" s="12">
        <v>7885</v>
      </c>
      <c r="H10" s="23">
        <v>7887</v>
      </c>
      <c r="I10" s="23">
        <v>7876</v>
      </c>
      <c r="J10" s="23">
        <v>7894</v>
      </c>
      <c r="K10" s="23">
        <v>7895</v>
      </c>
      <c r="L10" s="1">
        <v>7939</v>
      </c>
      <c r="M10" s="23">
        <v>7993</v>
      </c>
      <c r="N10" s="23">
        <v>8027</v>
      </c>
      <c r="O10" s="11">
        <f>AVERAGE(C10:N10)</f>
        <v>7912.333333333333</v>
      </c>
      <c r="P10" s="4"/>
      <c r="S10" s="27"/>
      <c r="T10" s="27"/>
    </row>
    <row r="11" spans="2:22" ht="13.5" customHeight="1" x14ac:dyDescent="0.2">
      <c r="B11" s="9" t="s">
        <v>0</v>
      </c>
      <c r="C11" s="7">
        <f>SUM(C6:C10)</f>
        <v>88737</v>
      </c>
      <c r="D11" s="7">
        <f>SUM(D6:D10)</f>
        <v>89108</v>
      </c>
      <c r="E11" s="7">
        <f>SUM(E6:E10)</f>
        <v>89122</v>
      </c>
      <c r="F11" s="7">
        <f>SUM(F6:F10)</f>
        <v>89412</v>
      </c>
      <c r="G11" s="7">
        <f>SUM(G6:G10)</f>
        <v>89425</v>
      </c>
      <c r="H11" s="7">
        <f>SUM(H6:H10)</f>
        <v>89730</v>
      </c>
      <c r="I11" s="7">
        <f>SUM(I6:I10)</f>
        <v>89919</v>
      </c>
      <c r="J11" s="7">
        <f>SUM(J6:J10)</f>
        <v>90043</v>
      </c>
      <c r="K11" s="7">
        <f>SUM(K6:K10)</f>
        <v>90176</v>
      </c>
      <c r="L11" s="7">
        <f>SUM(L6:L10)</f>
        <v>90550</v>
      </c>
      <c r="M11" s="7">
        <f>SUM(M6:M10)</f>
        <v>91012</v>
      </c>
      <c r="N11" s="7">
        <f>SUM(N6:N10)</f>
        <v>91238</v>
      </c>
      <c r="O11" s="6">
        <f>SUM(O6:O10)</f>
        <v>89872.666666666672</v>
      </c>
      <c r="P11" s="40"/>
      <c r="S11" s="27"/>
      <c r="T11" s="27"/>
    </row>
    <row r="12" spans="2:22" ht="13.5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S12" s="27"/>
    </row>
    <row r="13" spans="2:22" s="20" customFormat="1" ht="13.5" customHeight="1" x14ac:dyDescent="0.25">
      <c r="B13" s="30" t="s">
        <v>25</v>
      </c>
      <c r="C13" s="30"/>
      <c r="D13" s="30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4" t="s">
        <v>20</v>
      </c>
      <c r="S13" s="1"/>
      <c r="T13" s="1"/>
    </row>
    <row r="14" spans="2:22" s="20" customFormat="1" ht="15" customHeight="1" x14ac:dyDescent="0.25">
      <c r="B14" s="22" t="s">
        <v>21</v>
      </c>
      <c r="C14" s="31"/>
      <c r="D14" s="30"/>
      <c r="E14" s="29"/>
      <c r="F14" s="29"/>
      <c r="G14" s="29"/>
      <c r="H14" s="29"/>
      <c r="I14" s="29"/>
      <c r="J14" s="28"/>
      <c r="K14" s="28"/>
      <c r="L14" s="28"/>
      <c r="M14" s="28"/>
      <c r="N14" s="28"/>
      <c r="T14" s="1"/>
    </row>
    <row r="15" spans="2:22" ht="13.5" customHeight="1" x14ac:dyDescent="0.2">
      <c r="B15" s="25"/>
      <c r="C15" s="26"/>
      <c r="D15" s="26"/>
      <c r="E15" s="26"/>
      <c r="F15" s="26"/>
      <c r="G15" s="25"/>
      <c r="H15" s="25"/>
      <c r="I15" s="25"/>
      <c r="J15" s="25"/>
      <c r="K15" s="25"/>
      <c r="L15" s="25"/>
      <c r="M15" s="25"/>
      <c r="N15" s="25"/>
      <c r="O15" s="25"/>
      <c r="P15" s="4"/>
    </row>
    <row r="16" spans="2:22" s="14" customFormat="1" ht="13.5" customHeight="1" x14ac:dyDescent="0.2">
      <c r="B16" s="18" t="s">
        <v>19</v>
      </c>
      <c r="C16" s="17" t="s">
        <v>18</v>
      </c>
      <c r="D16" s="17" t="s">
        <v>17</v>
      </c>
      <c r="E16" s="17" t="s">
        <v>16</v>
      </c>
      <c r="F16" s="17" t="s">
        <v>15</v>
      </c>
      <c r="G16" s="17" t="s">
        <v>14</v>
      </c>
      <c r="H16" s="17" t="s">
        <v>13</v>
      </c>
      <c r="I16" s="17" t="s">
        <v>12</v>
      </c>
      <c r="J16" s="17" t="s">
        <v>11</v>
      </c>
      <c r="K16" s="17" t="s">
        <v>10</v>
      </c>
      <c r="L16" s="17" t="s">
        <v>9</v>
      </c>
      <c r="M16" s="17" t="s">
        <v>8</v>
      </c>
      <c r="N16" s="17" t="s">
        <v>7</v>
      </c>
      <c r="O16" s="16" t="s">
        <v>6</v>
      </c>
      <c r="P16" s="39"/>
      <c r="T16" s="1"/>
    </row>
    <row r="17" spans="2:25" ht="13.5" customHeight="1" x14ac:dyDescent="0.2">
      <c r="B17" s="13" t="s">
        <v>5</v>
      </c>
      <c r="C17" s="12">
        <v>3011043</v>
      </c>
      <c r="D17" s="12">
        <v>3079576</v>
      </c>
      <c r="E17" s="12">
        <v>3050125</v>
      </c>
      <c r="F17" s="12">
        <v>3089478</v>
      </c>
      <c r="G17" s="12">
        <v>3085132</v>
      </c>
      <c r="H17" s="23">
        <v>3081144</v>
      </c>
      <c r="I17" s="23">
        <v>3094360</v>
      </c>
      <c r="J17" s="23">
        <v>3095713</v>
      </c>
      <c r="K17" s="23">
        <v>3058376</v>
      </c>
      <c r="L17" s="23">
        <v>3151871</v>
      </c>
      <c r="M17" s="23">
        <v>3216344</v>
      </c>
      <c r="N17" s="23">
        <v>3312030</v>
      </c>
      <c r="O17" s="11">
        <f>AVERAGE(C17:N17)</f>
        <v>3110432.6666666665</v>
      </c>
      <c r="P17" s="4"/>
      <c r="U17" s="36"/>
    </row>
    <row r="18" spans="2:25" ht="13.5" customHeight="1" x14ac:dyDescent="0.2">
      <c r="B18" s="13" t="s">
        <v>4</v>
      </c>
      <c r="C18" s="12">
        <v>1207345</v>
      </c>
      <c r="D18" s="12">
        <v>1240342</v>
      </c>
      <c r="E18" s="12">
        <v>1246571</v>
      </c>
      <c r="F18" s="12">
        <v>1268121</v>
      </c>
      <c r="G18" s="12">
        <v>1260382</v>
      </c>
      <c r="H18" s="23">
        <v>1252016</v>
      </c>
      <c r="I18" s="23">
        <v>1253691</v>
      </c>
      <c r="J18" s="23">
        <v>1249040</v>
      </c>
      <c r="K18" s="23">
        <v>1246668</v>
      </c>
      <c r="L18" s="23">
        <v>1238543</v>
      </c>
      <c r="M18" s="23">
        <v>1235034</v>
      </c>
      <c r="N18" s="23">
        <v>1236293</v>
      </c>
      <c r="O18" s="11">
        <f>AVERAGE(C18:N18)</f>
        <v>1244503.8333333333</v>
      </c>
      <c r="P18" s="4"/>
      <c r="T18" s="38"/>
      <c r="U18" s="36"/>
    </row>
    <row r="19" spans="2:25" ht="13.5" customHeight="1" x14ac:dyDescent="0.2">
      <c r="B19" s="13" t="s">
        <v>3</v>
      </c>
      <c r="C19" s="12">
        <v>394093</v>
      </c>
      <c r="D19" s="12">
        <v>410632</v>
      </c>
      <c r="E19" s="12">
        <v>402376</v>
      </c>
      <c r="F19" s="12">
        <v>401105</v>
      </c>
      <c r="G19" s="12">
        <v>404137</v>
      </c>
      <c r="H19" s="23">
        <v>401023</v>
      </c>
      <c r="I19" s="23">
        <v>386432</v>
      </c>
      <c r="J19" s="23">
        <v>379165</v>
      </c>
      <c r="K19" s="23">
        <v>380297</v>
      </c>
      <c r="L19" s="23">
        <v>374733</v>
      </c>
      <c r="M19" s="23">
        <v>377883</v>
      </c>
      <c r="N19" s="23">
        <v>379799</v>
      </c>
      <c r="O19" s="11">
        <f>AVERAGE(C19:N19)</f>
        <v>390972.91666666669</v>
      </c>
      <c r="P19" s="4"/>
      <c r="T19" s="38"/>
      <c r="U19" s="36"/>
    </row>
    <row r="20" spans="2:25" ht="13.5" customHeight="1" x14ac:dyDescent="0.2">
      <c r="B20" s="13" t="s">
        <v>2</v>
      </c>
      <c r="C20" s="12">
        <v>463052</v>
      </c>
      <c r="D20" s="12">
        <v>469523</v>
      </c>
      <c r="E20" s="12">
        <v>462972</v>
      </c>
      <c r="F20" s="12">
        <v>462039</v>
      </c>
      <c r="G20" s="12">
        <v>457805</v>
      </c>
      <c r="H20" s="23">
        <v>445495</v>
      </c>
      <c r="I20" s="23">
        <v>438706</v>
      </c>
      <c r="J20" s="23">
        <v>443425</v>
      </c>
      <c r="K20" s="23">
        <v>423913</v>
      </c>
      <c r="L20" s="23">
        <v>417520</v>
      </c>
      <c r="M20" s="23">
        <v>414784</v>
      </c>
      <c r="N20" s="23">
        <v>413230</v>
      </c>
      <c r="O20" s="11">
        <f>AVERAGE(C20:N20)</f>
        <v>442705.33333333331</v>
      </c>
      <c r="P20" s="4"/>
      <c r="T20" s="24"/>
      <c r="U20" s="24"/>
      <c r="V20" s="24"/>
      <c r="W20" s="24"/>
      <c r="X20" s="33"/>
    </row>
    <row r="21" spans="2:25" ht="13.5" customHeight="1" x14ac:dyDescent="0.2">
      <c r="B21" s="13" t="s">
        <v>1</v>
      </c>
      <c r="C21" s="12">
        <v>140015</v>
      </c>
      <c r="D21" s="12">
        <v>141983</v>
      </c>
      <c r="E21" s="12">
        <v>142973</v>
      </c>
      <c r="F21" s="12">
        <v>146276</v>
      </c>
      <c r="G21" s="12">
        <v>148479</v>
      </c>
      <c r="H21" s="23">
        <v>148102</v>
      </c>
      <c r="I21" s="23">
        <v>145671</v>
      </c>
      <c r="J21" s="23">
        <v>144526</v>
      </c>
      <c r="K21" s="23">
        <v>142543</v>
      </c>
      <c r="L21" s="23">
        <v>140720</v>
      </c>
      <c r="M21" s="23">
        <v>140973</v>
      </c>
      <c r="N21" s="23">
        <v>142809</v>
      </c>
      <c r="O21" s="11">
        <f>AVERAGE(C21:N21)</f>
        <v>143755.83333333334</v>
      </c>
      <c r="P21" s="4"/>
      <c r="S21" s="27"/>
      <c r="T21" s="27"/>
      <c r="U21" s="27"/>
      <c r="V21" s="33"/>
    </row>
    <row r="22" spans="2:25" ht="13.5" customHeight="1" x14ac:dyDescent="0.2">
      <c r="B22" s="9" t="s">
        <v>0</v>
      </c>
      <c r="C22" s="7">
        <f>SUM(C17:C21)</f>
        <v>5215548</v>
      </c>
      <c r="D22" s="7">
        <f>SUM(D17:D21)</f>
        <v>5342056</v>
      </c>
      <c r="E22" s="7">
        <f>SUM(E17:E21)</f>
        <v>5305017</v>
      </c>
      <c r="F22" s="7">
        <f>SUM(F17:F21)</f>
        <v>5367019</v>
      </c>
      <c r="G22" s="7">
        <f>SUM(G17:G21)</f>
        <v>5355935</v>
      </c>
      <c r="H22" s="7">
        <f>SUM(H17:H21)</f>
        <v>5327780</v>
      </c>
      <c r="I22" s="7">
        <f>SUM(I17:I21)</f>
        <v>5318860</v>
      </c>
      <c r="J22" s="7">
        <f>SUM(J17:J21)</f>
        <v>5311869</v>
      </c>
      <c r="K22" s="7">
        <f>SUM(K17:K21)</f>
        <v>5251797</v>
      </c>
      <c r="L22" s="7">
        <f>SUM(L17:L21)</f>
        <v>5323387</v>
      </c>
      <c r="M22" s="7">
        <f>SUM(M17:M21)</f>
        <v>5385018</v>
      </c>
      <c r="N22" s="7">
        <f>SUM(N17:N21)</f>
        <v>5484161</v>
      </c>
      <c r="O22" s="6">
        <f>SUM(O17:O21)</f>
        <v>5332370.583333333</v>
      </c>
      <c r="P22" s="5"/>
      <c r="T22" s="37"/>
      <c r="U22" s="36"/>
    </row>
    <row r="23" spans="2:25" ht="13.5" customHeight="1" x14ac:dyDescent="0.2">
      <c r="B23" s="3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R23" s="34" t="s">
        <v>20</v>
      </c>
      <c r="S23" s="27"/>
      <c r="T23" s="27"/>
      <c r="U23" s="33"/>
      <c r="V23" s="20"/>
    </row>
    <row r="24" spans="2:25" s="20" customFormat="1" ht="13.5" customHeight="1" x14ac:dyDescent="0.25">
      <c r="B24" s="30" t="s">
        <v>24</v>
      </c>
      <c r="C24" s="30"/>
      <c r="D24" s="30"/>
      <c r="E24" s="29"/>
      <c r="F24" s="29"/>
      <c r="G24" s="29"/>
      <c r="H24" s="29"/>
      <c r="I24" s="29"/>
      <c r="J24" s="29"/>
      <c r="K24" s="29"/>
      <c r="L24" s="29"/>
      <c r="M24" s="29"/>
      <c r="N24" s="27"/>
      <c r="O24" s="32"/>
      <c r="P24" s="27"/>
      <c r="Q24" s="27"/>
      <c r="R24" s="27"/>
      <c r="S24" s="32"/>
      <c r="T24" s="32"/>
      <c r="U24" s="27"/>
    </row>
    <row r="25" spans="2:25" s="20" customFormat="1" ht="17.25" customHeight="1" x14ac:dyDescent="0.25">
      <c r="B25" s="22" t="s">
        <v>21</v>
      </c>
      <c r="C25" s="31"/>
      <c r="D25" s="30"/>
      <c r="E25" s="29"/>
      <c r="F25" s="29"/>
      <c r="G25" s="29"/>
      <c r="H25" s="29"/>
      <c r="I25" s="28"/>
      <c r="J25" s="28"/>
      <c r="K25" s="28"/>
      <c r="L25" s="28"/>
      <c r="M25" s="28"/>
      <c r="R25" s="27"/>
      <c r="S25" s="27"/>
      <c r="T25" s="27"/>
      <c r="U25" s="27"/>
      <c r="V25" s="27"/>
      <c r="W25" s="27"/>
    </row>
    <row r="26" spans="2:25" ht="13.5" customHeight="1" x14ac:dyDescent="0.2">
      <c r="B26" s="25"/>
      <c r="C26" s="26"/>
      <c r="D26" s="26"/>
      <c r="E26" s="26"/>
      <c r="F26" s="26"/>
      <c r="G26" s="25"/>
      <c r="H26" s="25"/>
      <c r="I26" s="25"/>
      <c r="J26" s="25"/>
      <c r="K26" s="25"/>
      <c r="L26" s="25"/>
      <c r="M26" s="25"/>
      <c r="N26" s="25"/>
      <c r="P26" s="4"/>
    </row>
    <row r="27" spans="2:25" s="14" customFormat="1" ht="13.5" customHeight="1" x14ac:dyDescent="0.2">
      <c r="B27" s="18" t="s">
        <v>19</v>
      </c>
      <c r="C27" s="17" t="s">
        <v>18</v>
      </c>
      <c r="D27" s="17" t="s">
        <v>17</v>
      </c>
      <c r="E27" s="17" t="s">
        <v>16</v>
      </c>
      <c r="F27" s="17" t="s">
        <v>15</v>
      </c>
      <c r="G27" s="17" t="s">
        <v>14</v>
      </c>
      <c r="H27" s="17" t="s">
        <v>13</v>
      </c>
      <c r="I27" s="17" t="s">
        <v>12</v>
      </c>
      <c r="J27" s="17" t="s">
        <v>11</v>
      </c>
      <c r="K27" s="17" t="s">
        <v>10</v>
      </c>
      <c r="L27" s="17" t="s">
        <v>9</v>
      </c>
      <c r="M27" s="17" t="s">
        <v>8</v>
      </c>
      <c r="N27" s="17" t="s">
        <v>7</v>
      </c>
      <c r="O27" s="16" t="s">
        <v>6</v>
      </c>
      <c r="P27" s="15"/>
    </row>
    <row r="28" spans="2:25" ht="18" customHeight="1" x14ac:dyDescent="0.2">
      <c r="B28" s="13" t="s">
        <v>5</v>
      </c>
      <c r="C28" s="12">
        <v>440774</v>
      </c>
      <c r="D28" s="12">
        <v>441505</v>
      </c>
      <c r="E28" s="12">
        <v>441570</v>
      </c>
      <c r="F28" s="12">
        <v>441588</v>
      </c>
      <c r="G28" s="12">
        <v>441980</v>
      </c>
      <c r="H28" s="23">
        <v>442656</v>
      </c>
      <c r="I28" s="23">
        <v>442943</v>
      </c>
      <c r="J28" s="23">
        <v>443708</v>
      </c>
      <c r="K28" s="23">
        <v>443970</v>
      </c>
      <c r="L28" s="23">
        <v>444062</v>
      </c>
      <c r="M28" s="23">
        <v>444315</v>
      </c>
      <c r="N28" s="23">
        <v>445786</v>
      </c>
      <c r="O28" s="11">
        <f>AVERAGE(C28:N28)</f>
        <v>442904.75</v>
      </c>
      <c r="P28" s="4"/>
      <c r="R28" s="24"/>
      <c r="S28" s="24"/>
      <c r="T28" s="24"/>
      <c r="U28" s="24"/>
      <c r="V28" s="24"/>
      <c r="W28" s="24"/>
      <c r="X28" s="24"/>
      <c r="Y28" s="24"/>
    </row>
    <row r="29" spans="2:25" ht="13.5" customHeight="1" x14ac:dyDescent="0.2">
      <c r="B29" s="13" t="s">
        <v>4</v>
      </c>
      <c r="C29" s="12">
        <v>304967</v>
      </c>
      <c r="D29" s="12">
        <v>306318</v>
      </c>
      <c r="E29" s="12">
        <v>307193</v>
      </c>
      <c r="F29" s="12">
        <v>306654</v>
      </c>
      <c r="G29" s="12">
        <v>299264</v>
      </c>
      <c r="H29" s="23">
        <v>310726</v>
      </c>
      <c r="I29" s="23">
        <v>302978</v>
      </c>
      <c r="J29" s="23">
        <v>304469</v>
      </c>
      <c r="K29" s="23">
        <v>303391</v>
      </c>
      <c r="L29" s="23">
        <v>305123</v>
      </c>
      <c r="M29" s="23">
        <v>305589</v>
      </c>
      <c r="N29" s="23">
        <v>300127</v>
      </c>
      <c r="O29" s="11">
        <f>AVERAGE(C29:N29)</f>
        <v>304733.25</v>
      </c>
      <c r="P29" s="4"/>
    </row>
    <row r="30" spans="2:25" ht="13.5" customHeight="1" x14ac:dyDescent="0.2">
      <c r="B30" s="13" t="s">
        <v>23</v>
      </c>
      <c r="C30" s="12">
        <v>536214</v>
      </c>
      <c r="D30" s="12">
        <v>538055</v>
      </c>
      <c r="E30" s="12">
        <v>539061</v>
      </c>
      <c r="F30" s="12">
        <v>541398</v>
      </c>
      <c r="G30" s="12">
        <v>544554</v>
      </c>
      <c r="H30" s="23">
        <v>546135</v>
      </c>
      <c r="I30" s="23">
        <v>549133</v>
      </c>
      <c r="J30" s="23">
        <v>551428</v>
      </c>
      <c r="K30" s="23">
        <v>553831</v>
      </c>
      <c r="L30" s="23">
        <v>556313</v>
      </c>
      <c r="M30" s="23">
        <v>558166</v>
      </c>
      <c r="N30" s="23">
        <v>562050</v>
      </c>
      <c r="O30" s="11">
        <f>AVERAGE(C30:N30)</f>
        <v>548028.16666666663</v>
      </c>
      <c r="P30" s="4"/>
    </row>
    <row r="31" spans="2:25" ht="13.5" customHeight="1" x14ac:dyDescent="0.2">
      <c r="B31" s="13" t="s">
        <v>2</v>
      </c>
      <c r="C31" s="12">
        <v>133042</v>
      </c>
      <c r="D31" s="12">
        <v>131834</v>
      </c>
      <c r="E31" s="12">
        <v>130913</v>
      </c>
      <c r="F31" s="12">
        <v>129608</v>
      </c>
      <c r="G31" s="12">
        <v>128631</v>
      </c>
      <c r="H31" s="23">
        <v>127642</v>
      </c>
      <c r="I31" s="23">
        <v>126851</v>
      </c>
      <c r="J31" s="23">
        <v>126189</v>
      </c>
      <c r="K31" s="23">
        <v>125419</v>
      </c>
      <c r="L31" s="23">
        <v>125244</v>
      </c>
      <c r="M31" s="23">
        <v>124504</v>
      </c>
      <c r="N31" s="23">
        <v>124868</v>
      </c>
      <c r="O31" s="11">
        <f>AVERAGE(C31:N31)</f>
        <v>127895.41666666667</v>
      </c>
      <c r="P31" s="4"/>
    </row>
    <row r="32" spans="2:25" ht="13.5" customHeight="1" x14ac:dyDescent="0.2">
      <c r="B32" s="13" t="s">
        <v>1</v>
      </c>
      <c r="C32" s="12">
        <v>31837</v>
      </c>
      <c r="D32" s="12">
        <v>31362</v>
      </c>
      <c r="E32" s="12">
        <v>30909</v>
      </c>
      <c r="F32" s="12">
        <v>30475</v>
      </c>
      <c r="G32" s="12">
        <v>30084</v>
      </c>
      <c r="H32" s="23">
        <v>29776</v>
      </c>
      <c r="I32" s="23">
        <v>29455</v>
      </c>
      <c r="J32" s="23">
        <v>29081</v>
      </c>
      <c r="K32" s="23">
        <v>28710</v>
      </c>
      <c r="L32" s="23">
        <v>28368</v>
      </c>
      <c r="M32" s="23">
        <v>27922</v>
      </c>
      <c r="N32" s="23">
        <v>29623</v>
      </c>
      <c r="O32" s="11">
        <f>AVERAGE(C32:N32)</f>
        <v>29800.166666666668</v>
      </c>
      <c r="P32" s="4"/>
    </row>
    <row r="33" spans="2:16" ht="13.5" customHeight="1" x14ac:dyDescent="0.2">
      <c r="B33" s="9" t="s">
        <v>0</v>
      </c>
      <c r="C33" s="7">
        <f>SUM(C28:C32)</f>
        <v>1446834</v>
      </c>
      <c r="D33" s="7">
        <f>SUM(D28:D32)</f>
        <v>1449074</v>
      </c>
      <c r="E33" s="7">
        <f>SUM(E28:E32)</f>
        <v>1449646</v>
      </c>
      <c r="F33" s="7">
        <f>SUM(F28:F32)</f>
        <v>1449723</v>
      </c>
      <c r="G33" s="7">
        <f>SUM(G28:G32)</f>
        <v>1444513</v>
      </c>
      <c r="H33" s="7">
        <f>SUM(H28:H32)</f>
        <v>1456935</v>
      </c>
      <c r="I33" s="7">
        <f>SUM(I28:I32)</f>
        <v>1451360</v>
      </c>
      <c r="J33" s="7">
        <f>SUM(J28:J32)</f>
        <v>1454875</v>
      </c>
      <c r="K33" s="7">
        <f>SUM(K28:K32)</f>
        <v>1455321</v>
      </c>
      <c r="L33" s="7">
        <f>SUM(L28:L32)</f>
        <v>1459110</v>
      </c>
      <c r="M33" s="7">
        <f>SUM(M28:M32)</f>
        <v>1460496</v>
      </c>
      <c r="N33" s="7">
        <f>SUM(N28:N32)</f>
        <v>1462454</v>
      </c>
      <c r="O33" s="6">
        <f>SUM(O28:O32)</f>
        <v>1453361.75</v>
      </c>
      <c r="P33" s="5"/>
    </row>
    <row r="34" spans="2:16" ht="13.5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6" s="20" customFormat="1" ht="13.5" customHeight="1" x14ac:dyDescent="0.25">
      <c r="B35" s="21" t="s">
        <v>22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 t="s">
        <v>20</v>
      </c>
    </row>
    <row r="36" spans="2:16" s="20" customFormat="1" ht="18" customHeight="1" x14ac:dyDescent="0.25">
      <c r="B36" s="22" t="s">
        <v>21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 t="s">
        <v>20</v>
      </c>
    </row>
    <row r="37" spans="2:16" ht="13.5" customHeight="1" x14ac:dyDescent="0.25">
      <c r="B37" s="4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4"/>
      <c r="P37" s="4"/>
    </row>
    <row r="38" spans="2:16" s="14" customFormat="1" ht="13.5" customHeight="1" x14ac:dyDescent="0.2">
      <c r="B38" s="18" t="s">
        <v>19</v>
      </c>
      <c r="C38" s="17" t="s">
        <v>18</v>
      </c>
      <c r="D38" s="17" t="s">
        <v>17</v>
      </c>
      <c r="E38" s="17" t="s">
        <v>16</v>
      </c>
      <c r="F38" s="17" t="s">
        <v>15</v>
      </c>
      <c r="G38" s="17" t="s">
        <v>14</v>
      </c>
      <c r="H38" s="17" t="s">
        <v>13</v>
      </c>
      <c r="I38" s="17" t="s">
        <v>12</v>
      </c>
      <c r="J38" s="17" t="s">
        <v>11</v>
      </c>
      <c r="K38" s="17" t="s">
        <v>10</v>
      </c>
      <c r="L38" s="17" t="s">
        <v>9</v>
      </c>
      <c r="M38" s="17" t="s">
        <v>8</v>
      </c>
      <c r="N38" s="17" t="s">
        <v>7</v>
      </c>
      <c r="O38" s="16" t="s">
        <v>6</v>
      </c>
      <c r="P38" s="15"/>
    </row>
    <row r="39" spans="2:16" ht="18" customHeight="1" x14ac:dyDescent="0.2">
      <c r="B39" s="13" t="s">
        <v>5</v>
      </c>
      <c r="C39" s="12">
        <f>C17+C28</f>
        <v>3451817</v>
      </c>
      <c r="D39" s="12">
        <f>D17+D28</f>
        <v>3521081</v>
      </c>
      <c r="E39" s="12">
        <f>E17+E28</f>
        <v>3491695</v>
      </c>
      <c r="F39" s="12">
        <f>F17+F28</f>
        <v>3531066</v>
      </c>
      <c r="G39" s="12">
        <f>G17+G28</f>
        <v>3527112</v>
      </c>
      <c r="H39" s="12">
        <f>H17+H28</f>
        <v>3523800</v>
      </c>
      <c r="I39" s="12">
        <f>I17+I28</f>
        <v>3537303</v>
      </c>
      <c r="J39" s="12">
        <f>J17+J28</f>
        <v>3539421</v>
      </c>
      <c r="K39" s="12">
        <f>K17+K28</f>
        <v>3502346</v>
      </c>
      <c r="L39" s="12">
        <f>L17+L28</f>
        <v>3595933</v>
      </c>
      <c r="M39" s="12">
        <f>M17+M28</f>
        <v>3660659</v>
      </c>
      <c r="N39" s="12">
        <f>N17+N28</f>
        <v>3757816</v>
      </c>
      <c r="O39" s="11">
        <f>+O28+O17</f>
        <v>3553337.4166666665</v>
      </c>
      <c r="P39" s="10"/>
    </row>
    <row r="40" spans="2:16" ht="13.5" customHeight="1" x14ac:dyDescent="0.2">
      <c r="B40" s="13" t="s">
        <v>4</v>
      </c>
      <c r="C40" s="12">
        <f>C18+C29</f>
        <v>1512312</v>
      </c>
      <c r="D40" s="12">
        <f>D18+D29</f>
        <v>1546660</v>
      </c>
      <c r="E40" s="12">
        <f>E18+E29</f>
        <v>1553764</v>
      </c>
      <c r="F40" s="12">
        <f>F18+F29</f>
        <v>1574775</v>
      </c>
      <c r="G40" s="12">
        <f>G18+G29</f>
        <v>1559646</v>
      </c>
      <c r="H40" s="12">
        <f>H18+H29</f>
        <v>1562742</v>
      </c>
      <c r="I40" s="12">
        <f>I18+I29</f>
        <v>1556669</v>
      </c>
      <c r="J40" s="12">
        <f>J18+J29</f>
        <v>1553509</v>
      </c>
      <c r="K40" s="12">
        <f>K18+K29</f>
        <v>1550059</v>
      </c>
      <c r="L40" s="12">
        <f>L18+L29</f>
        <v>1543666</v>
      </c>
      <c r="M40" s="12">
        <f>M18+M29</f>
        <v>1540623</v>
      </c>
      <c r="N40" s="12">
        <f>N18+N29</f>
        <v>1536420</v>
      </c>
      <c r="O40" s="11">
        <f>+O29+O18</f>
        <v>1549237.0833333333</v>
      </c>
      <c r="P40" s="10"/>
    </row>
    <row r="41" spans="2:16" ht="13.5" customHeight="1" x14ac:dyDescent="0.2">
      <c r="B41" s="13" t="s">
        <v>3</v>
      </c>
      <c r="C41" s="12">
        <f>C19+C30</f>
        <v>930307</v>
      </c>
      <c r="D41" s="12">
        <f>D19+D30</f>
        <v>948687</v>
      </c>
      <c r="E41" s="12">
        <f>E19+E30</f>
        <v>941437</v>
      </c>
      <c r="F41" s="12">
        <f>F19+F30</f>
        <v>942503</v>
      </c>
      <c r="G41" s="12">
        <f>G19+G30</f>
        <v>948691</v>
      </c>
      <c r="H41" s="12">
        <f>H19+H30</f>
        <v>947158</v>
      </c>
      <c r="I41" s="12">
        <f>I19+I30</f>
        <v>935565</v>
      </c>
      <c r="J41" s="12">
        <f>J19+J30</f>
        <v>930593</v>
      </c>
      <c r="K41" s="12">
        <f>K19+K30</f>
        <v>934128</v>
      </c>
      <c r="L41" s="12">
        <f>L19+L30</f>
        <v>931046</v>
      </c>
      <c r="M41" s="12">
        <f>M19+M30</f>
        <v>936049</v>
      </c>
      <c r="N41" s="12">
        <f>N19+N30</f>
        <v>941849</v>
      </c>
      <c r="O41" s="11">
        <f>+O30+O19</f>
        <v>939001.08333333326</v>
      </c>
      <c r="P41" s="10"/>
    </row>
    <row r="42" spans="2:16" ht="13.5" customHeight="1" x14ac:dyDescent="0.2">
      <c r="B42" s="13" t="s">
        <v>2</v>
      </c>
      <c r="C42" s="12">
        <f>C20+C31</f>
        <v>596094</v>
      </c>
      <c r="D42" s="12">
        <f>D20+D31</f>
        <v>601357</v>
      </c>
      <c r="E42" s="12">
        <f>E20+E31</f>
        <v>593885</v>
      </c>
      <c r="F42" s="12">
        <f>F20+F31</f>
        <v>591647</v>
      </c>
      <c r="G42" s="12">
        <f>G20+G31</f>
        <v>586436</v>
      </c>
      <c r="H42" s="12">
        <f>H20+H31</f>
        <v>573137</v>
      </c>
      <c r="I42" s="12">
        <f>I20+I31</f>
        <v>565557</v>
      </c>
      <c r="J42" s="12">
        <f>J20+J31</f>
        <v>569614</v>
      </c>
      <c r="K42" s="12">
        <f>K20+K31</f>
        <v>549332</v>
      </c>
      <c r="L42" s="12">
        <f>L20+L31</f>
        <v>542764</v>
      </c>
      <c r="M42" s="12">
        <f>M20+M31</f>
        <v>539288</v>
      </c>
      <c r="N42" s="12">
        <f>N20+N31</f>
        <v>538098</v>
      </c>
      <c r="O42" s="11">
        <f>+O31+O20</f>
        <v>570600.75</v>
      </c>
      <c r="P42" s="10"/>
    </row>
    <row r="43" spans="2:16" ht="13.5" customHeight="1" x14ac:dyDescent="0.2">
      <c r="B43" s="13" t="s">
        <v>1</v>
      </c>
      <c r="C43" s="12">
        <f>C21+C32</f>
        <v>171852</v>
      </c>
      <c r="D43" s="12">
        <f>D21+D32</f>
        <v>173345</v>
      </c>
      <c r="E43" s="12">
        <f>E21+E32</f>
        <v>173882</v>
      </c>
      <c r="F43" s="12">
        <f>F21+F32</f>
        <v>176751</v>
      </c>
      <c r="G43" s="12">
        <f>G21+G32</f>
        <v>178563</v>
      </c>
      <c r="H43" s="12">
        <f>H21+H32</f>
        <v>177878</v>
      </c>
      <c r="I43" s="12">
        <f>I21+I32</f>
        <v>175126</v>
      </c>
      <c r="J43" s="12">
        <f>J21+J32</f>
        <v>173607</v>
      </c>
      <c r="K43" s="12">
        <f>K21+K32</f>
        <v>171253</v>
      </c>
      <c r="L43" s="12">
        <f>L21+L32</f>
        <v>169088</v>
      </c>
      <c r="M43" s="12">
        <f>M21+M32</f>
        <v>168895</v>
      </c>
      <c r="N43" s="12">
        <f>N21+N32</f>
        <v>172432</v>
      </c>
      <c r="O43" s="11">
        <f>+O32+O21</f>
        <v>173556</v>
      </c>
      <c r="P43" s="10"/>
    </row>
    <row r="44" spans="2:16" ht="13.5" customHeight="1" x14ac:dyDescent="0.2">
      <c r="B44" s="9" t="s">
        <v>0</v>
      </c>
      <c r="C44" s="8">
        <f>SUM(C39:C43)</f>
        <v>6662382</v>
      </c>
      <c r="D44" s="7">
        <f>SUM(D39:D43)</f>
        <v>6791130</v>
      </c>
      <c r="E44" s="7">
        <f>SUM(E39:E43)</f>
        <v>6754663</v>
      </c>
      <c r="F44" s="7">
        <f>SUM(F39:F43)</f>
        <v>6816742</v>
      </c>
      <c r="G44" s="7">
        <f>SUM(G39:G43)</f>
        <v>6800448</v>
      </c>
      <c r="H44" s="7">
        <f>SUM(H39:H43)</f>
        <v>6784715</v>
      </c>
      <c r="I44" s="7">
        <f>SUM(I39:I43)</f>
        <v>6770220</v>
      </c>
      <c r="J44" s="7">
        <f>SUM(J39:J43)</f>
        <v>6766744</v>
      </c>
      <c r="K44" s="7">
        <f>SUM(K39:K43)</f>
        <v>6707118</v>
      </c>
      <c r="L44" s="7">
        <f>SUM(L39:L43)</f>
        <v>6782497</v>
      </c>
      <c r="M44" s="7">
        <f>SUM(M39:M43)</f>
        <v>6845514</v>
      </c>
      <c r="N44" s="7">
        <f>SUM(N39:N43)</f>
        <v>6946615</v>
      </c>
      <c r="O44" s="6">
        <f>SUM(O39:O43)</f>
        <v>6785732.333333333</v>
      </c>
      <c r="P44" s="5"/>
    </row>
    <row r="45" spans="2:16" ht="13.5" customHeight="1" x14ac:dyDescent="0.2">
      <c r="P45" s="4"/>
    </row>
    <row r="46" spans="2:16" ht="13.5" customHeight="1" x14ac:dyDescent="0.2">
      <c r="O46" s="3"/>
      <c r="P46" s="2"/>
    </row>
  </sheetData>
  <printOptions horizontalCentered="1"/>
  <pageMargins left="0.19685039370078741" right="0.19685039370078741" top="0.59055118110236227" bottom="0.98425196850393704" header="0" footer="0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EMP-TRA-PEN-CCAF</vt:lpstr>
      <vt:lpstr>'EMP-TRA-PEN-CCAF'!Área_de_impresión</vt:lpstr>
      <vt:lpstr>NUMERO_DE_EMPRESAS_AFILIADAS_A__C.C.A.F.</vt:lpstr>
      <vt:lpstr>NUMERO_DE_PENSIONADOS_AFILIADOS_A_C.C.A.F.</vt:lpstr>
      <vt:lpstr>NUMERO_DE_TRABAJADORES_AFILIADOS__A__C.C.A.F.</vt:lpstr>
      <vt:lpstr>NUMERO_TOTAL_DE_AFILIADOS_A_C.C.A.F.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2016-02-08T18:48:14Z</dcterms:created>
  <dcterms:modified xsi:type="dcterms:W3CDTF">2016-02-08T18:48:58Z</dcterms:modified>
</cp:coreProperties>
</file>