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N°CREDITOS" sheetId="1" r:id="rId1"/>
  </sheets>
  <externalReferences>
    <externalReference r:id="rId2"/>
    <externalReference r:id="rId3"/>
  </externalReferences>
  <definedNames>
    <definedName name="AÑO_2008">#REF!</definedName>
    <definedName name="_xlnm.Print_Area" localSheetId="0">N°CREDITOS!$B$3:$O$51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N°CREDITOS!$B$15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SUBSIDIOS_PAGADOS_POR_ACCIDENTES_DEL_TRABAJO">#REF!</definedName>
    <definedName name="MONTOPASISREGIONES">#REF!</definedName>
    <definedName name="MONTOS_EN_CREDITOS_HIPOTECARIOS_OTORGADOS_POR_EL_SISTEMA_C.C.A.F.">N°CREDITOS!$B$40:$E$40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UMERO_DE_CREDITOS_HIPOTECARIOS_OTORGADOS_POR_EL_SISTEMA_CCAF">N°CREDITOS!$B$28</definedName>
    <definedName name="NUMERO_DE_CREDITOS_SOCIALES_OTORGADOS_POR_EL_SISTEMA_C.C.A.F.">N°CREDITOS!$B$2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ÚMERO_DE_TRABAJADORES_POR_LOS_QUE_SE_COTIZÓ">#REF!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N50" i="1" l="1"/>
  <c r="M50" i="1"/>
  <c r="L50" i="1"/>
  <c r="K50" i="1"/>
  <c r="J50" i="1"/>
  <c r="I50" i="1"/>
  <c r="H50" i="1"/>
  <c r="G50" i="1"/>
  <c r="F50" i="1"/>
  <c r="E50" i="1"/>
  <c r="D50" i="1"/>
  <c r="C50" i="1"/>
  <c r="O49" i="1"/>
  <c r="O48" i="1"/>
  <c r="O47" i="1"/>
  <c r="O46" i="1"/>
  <c r="O45" i="1"/>
  <c r="O50" i="1" s="1"/>
  <c r="O36" i="1"/>
  <c r="O35" i="1"/>
  <c r="O34" i="1"/>
  <c r="O33" i="1"/>
  <c r="O32" i="1"/>
  <c r="N31" i="1"/>
  <c r="M31" i="1"/>
  <c r="L31" i="1"/>
  <c r="K31" i="1"/>
  <c r="J31" i="1"/>
  <c r="I31" i="1"/>
  <c r="H31" i="1"/>
  <c r="G31" i="1"/>
  <c r="O31" i="1" s="1"/>
  <c r="F31" i="1"/>
  <c r="E31" i="1"/>
  <c r="D31" i="1"/>
  <c r="C31" i="1"/>
  <c r="O24" i="1"/>
  <c r="O23" i="1"/>
  <c r="O22" i="1"/>
  <c r="O21" i="1"/>
  <c r="O20" i="1"/>
  <c r="N19" i="1"/>
  <c r="M19" i="1"/>
  <c r="L19" i="1"/>
  <c r="K19" i="1"/>
  <c r="J19" i="1"/>
  <c r="I19" i="1"/>
  <c r="H19" i="1"/>
  <c r="G19" i="1"/>
  <c r="O19" i="1" s="1"/>
  <c r="F19" i="1"/>
  <c r="E19" i="1"/>
  <c r="D19" i="1"/>
  <c r="C19" i="1"/>
  <c r="N12" i="1"/>
  <c r="N7" i="1" s="1"/>
  <c r="M12" i="1"/>
  <c r="L12" i="1"/>
  <c r="K12" i="1"/>
  <c r="J12" i="1"/>
  <c r="I12" i="1"/>
  <c r="H12" i="1"/>
  <c r="G12" i="1"/>
  <c r="F12" i="1"/>
  <c r="F7" i="1" s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O10" i="1" s="1"/>
  <c r="E10" i="1"/>
  <c r="D10" i="1"/>
  <c r="C10" i="1"/>
  <c r="N9" i="1"/>
  <c r="M9" i="1"/>
  <c r="M7" i="1" s="1"/>
  <c r="L9" i="1"/>
  <c r="K9" i="1"/>
  <c r="J9" i="1"/>
  <c r="I9" i="1"/>
  <c r="H9" i="1"/>
  <c r="G9" i="1"/>
  <c r="F9" i="1"/>
  <c r="E9" i="1"/>
  <c r="E7" i="1" s="1"/>
  <c r="D9" i="1"/>
  <c r="C9" i="1"/>
  <c r="O9" i="1" s="1"/>
  <c r="N8" i="1"/>
  <c r="M8" i="1"/>
  <c r="L8" i="1"/>
  <c r="K8" i="1"/>
  <c r="K7" i="1" s="1"/>
  <c r="J8" i="1"/>
  <c r="J7" i="1" s="1"/>
  <c r="I8" i="1"/>
  <c r="I7" i="1" s="1"/>
  <c r="H8" i="1"/>
  <c r="H7" i="1" s="1"/>
  <c r="G8" i="1"/>
  <c r="F8" i="1"/>
  <c r="E8" i="1"/>
  <c r="D8" i="1"/>
  <c r="C8" i="1"/>
  <c r="O8" i="1" s="1"/>
  <c r="L7" i="1"/>
  <c r="G7" i="1"/>
  <c r="D7" i="1"/>
  <c r="C7" i="1" l="1"/>
  <c r="O7" i="1" s="1"/>
</calcChain>
</file>

<file path=xl/sharedStrings.xml><?xml version="1.0" encoding="utf-8"?>
<sst xmlns="http://schemas.openxmlformats.org/spreadsheetml/2006/main" count="93" uniqueCount="26">
  <si>
    <t xml:space="preserve"> </t>
  </si>
  <si>
    <t xml:space="preserve"> NUMERO TOTAL DE CREDITOS DE CONSUMO OTORGADOS POR EL SISTEMA C.C.A.F.</t>
  </si>
  <si>
    <t>AÑO 2015</t>
  </si>
  <si>
    <t>C.C.A.F.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</si>
  <si>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</si>
  <si>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</si>
  <si>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</si>
  <si>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</si>
  <si>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</si>
  <si>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</si>
  <si>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</si>
  <si>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</si>
  <si>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</si>
  <si>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</si>
  <si>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</si>
  <si>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</si>
  <si>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</si>
  <si>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DE LOS ANDES</t>
  </si>
  <si>
    <t>LA ARAUCANA</t>
  </si>
  <si>
    <t>LOS HEROES</t>
  </si>
  <si>
    <t>18 DE SEPT.</t>
  </si>
  <si>
    <t>G.MISTRAL</t>
  </si>
  <si>
    <t>No incluye Intermediación Financiera.</t>
  </si>
  <si>
    <t xml:space="preserve"> NUMERO DE PRESTAMOS OTORGADOS POR EL SISTEMA C.C.A.F. A AFILIADOS TRABAJADORES</t>
  </si>
  <si>
    <t xml:space="preserve"> NUMERO DE PRESTAMOS OTORGADOS POR EL SISTEMA C.C.A.F. A AFILIADOS PENSIONADOS</t>
  </si>
  <si>
    <t xml:space="preserve">NUMERO DE CREDITOS HIPOTECARIOS OTORGADOS POR EL SISTEMA CCAF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</si>
</sst>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-* #,##0.00\ _P_t_s_-;\-* #,##0.00\ _P_t_s_-;_-* &quot;-&quot;??\ _P_t_s_-;_-@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 style="thin">
        <color theme="3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/>
      <top/>
      <bottom style="thin">
        <color theme="3"/>
      </bottom>
      <diagonal/>
    </border>
    <border>
      <left/>
      <right/>
      <top/>
      <bottom style="double">
        <color auto="1"/>
      </bottom>
      <diagonal/>
    </border>
  </borders>
  <cellStyleXfs count="38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4" fillId="3" borderId="0" xfId="0" applyFont="1" applyFill="1" applyBorder="1" applyAlignment="1">
      <alignment horizontal="centerContinuous" wrapText="1"/>
    </xf>
    <xf numFmtId="164" fontId="4" fillId="3" borderId="0" xfId="1" applyNumberFormat="1" applyFont="1" applyFill="1" applyBorder="1" applyAlignment="1">
      <alignment horizontal="centerContinuous" wrapText="1"/>
    </xf>
    <xf numFmtId="164" fontId="5" fillId="3" borderId="0" xfId="1" applyNumberFormat="1" applyFont="1" applyFill="1" applyBorder="1" applyAlignment="1">
      <alignment horizontal="centerContinuous" wrapText="1"/>
    </xf>
    <xf numFmtId="0" fontId="5" fillId="3" borderId="0" xfId="0" applyFont="1" applyFill="1" applyBorder="1" applyAlignment="1">
      <alignment horizontal="centerContinuous" wrapText="1"/>
    </xf>
    <xf numFmtId="0" fontId="5" fillId="3" borderId="0" xfId="0" applyFont="1" applyFill="1" applyBorder="1" applyAlignment="1">
      <alignment horizontal="centerContinuous"/>
    </xf>
    <xf numFmtId="0" fontId="5" fillId="3" borderId="0" xfId="0" applyFont="1" applyFill="1"/>
    <xf numFmtId="0" fontId="2" fillId="3" borderId="0" xfId="0" applyFont="1" applyFill="1" applyBorder="1" applyAlignment="1">
      <alignment horizontal="centerContinuous" wrapText="1"/>
    </xf>
    <xf numFmtId="0" fontId="5" fillId="3" borderId="0" xfId="0" applyFont="1" applyFill="1" applyBorder="1"/>
    <xf numFmtId="0" fontId="2" fillId="3" borderId="0" xfId="0" applyNumberFormat="1" applyFont="1" applyFill="1" applyBorder="1" applyAlignment="1">
      <alignment horizontal="centerContinuous" wrapText="1"/>
    </xf>
    <xf numFmtId="0" fontId="4" fillId="3" borderId="0" xfId="0" applyNumberFormat="1" applyFont="1" applyFill="1" applyBorder="1" applyAlignment="1">
      <alignment horizontal="centerContinuous" wrapText="1"/>
    </xf>
    <xf numFmtId="0" fontId="7" fillId="3" borderId="0" xfId="2" applyFont="1" applyFill="1" applyBorder="1" applyAlignment="1" applyProtection="1"/>
    <xf numFmtId="0" fontId="8" fillId="3" borderId="0" xfId="0" applyFont="1" applyFill="1" applyBorder="1" applyAlignment="1">
      <alignment horizontal="centerContinuous"/>
    </xf>
    <xf numFmtId="164" fontId="8" fillId="3" borderId="0" xfId="1" applyNumberFormat="1" applyFont="1" applyFill="1" applyBorder="1" applyAlignment="1">
      <alignment horizontal="centerContinuous"/>
    </xf>
    <xf numFmtId="0" fontId="8" fillId="3" borderId="0" xfId="0" applyFont="1" applyFill="1" applyBorder="1"/>
    <xf numFmtId="0" fontId="8" fillId="3" borderId="0" xfId="0" applyFont="1" applyFill="1"/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/>
    <xf numFmtId="164" fontId="10" fillId="3" borderId="6" xfId="1" applyNumberFormat="1" applyFont="1" applyFill="1" applyBorder="1" applyAlignment="1">
      <alignment horizontal="right"/>
    </xf>
    <xf numFmtId="164" fontId="10" fillId="3" borderId="7" xfId="1" applyNumberFormat="1" applyFont="1" applyFill="1" applyBorder="1" applyAlignment="1">
      <alignment horizontal="right"/>
    </xf>
    <xf numFmtId="3" fontId="10" fillId="3" borderId="8" xfId="0" applyNumberFormat="1" applyFont="1" applyFill="1" applyBorder="1"/>
    <xf numFmtId="0" fontId="11" fillId="3" borderId="0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left"/>
    </xf>
    <xf numFmtId="3" fontId="8" fillId="3" borderId="10" xfId="0" applyNumberFormat="1" applyFont="1" applyFill="1" applyBorder="1"/>
    <xf numFmtId="164" fontId="8" fillId="3" borderId="10" xfId="1" applyNumberFormat="1" applyFont="1" applyFill="1" applyBorder="1"/>
    <xf numFmtId="3" fontId="10" fillId="3" borderId="11" xfId="0" applyNumberFormat="1" applyFont="1" applyFill="1" applyBorder="1"/>
    <xf numFmtId="0" fontId="11" fillId="3" borderId="12" xfId="0" applyFont="1" applyFill="1" applyBorder="1" applyAlignment="1">
      <alignment horizontal="left"/>
    </xf>
    <xf numFmtId="164" fontId="8" fillId="3" borderId="13" xfId="1" applyNumberFormat="1" applyFont="1" applyFill="1" applyBorder="1"/>
    <xf numFmtId="3" fontId="10" fillId="3" borderId="14" xfId="0" applyNumberFormat="1" applyFont="1" applyFill="1" applyBorder="1"/>
    <xf numFmtId="0" fontId="12" fillId="3" borderId="0" xfId="0" applyFont="1" applyFill="1" applyBorder="1" applyAlignment="1">
      <alignment horizontal="left"/>
    </xf>
    <xf numFmtId="3" fontId="8" fillId="3" borderId="0" xfId="0" applyNumberFormat="1" applyFont="1" applyFill="1" applyBorder="1"/>
    <xf numFmtId="164" fontId="8" fillId="3" borderId="0" xfId="1" applyNumberFormat="1" applyFont="1" applyFill="1" applyBorder="1"/>
    <xf numFmtId="164" fontId="8" fillId="3" borderId="0" xfId="1" applyNumberFormat="1" applyFont="1" applyFill="1"/>
    <xf numFmtId="164" fontId="8" fillId="3" borderId="0" xfId="1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/>
    </xf>
    <xf numFmtId="164" fontId="14" fillId="3" borderId="0" xfId="1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Continuous"/>
    </xf>
    <xf numFmtId="0" fontId="5" fillId="3" borderId="0" xfId="0" applyFont="1" applyFill="1" applyAlignment="1">
      <alignment horizontal="centerContinuous"/>
    </xf>
    <xf numFmtId="164" fontId="5" fillId="3" borderId="0" xfId="1" applyNumberFormat="1" applyFont="1" applyFill="1" applyAlignment="1">
      <alignment horizontal="centerContinuous"/>
    </xf>
    <xf numFmtId="164" fontId="5" fillId="3" borderId="0" xfId="1" applyNumberFormat="1" applyFont="1" applyFill="1" applyBorder="1" applyAlignment="1">
      <alignment horizontal="centerContinuous"/>
    </xf>
    <xf numFmtId="0" fontId="8" fillId="3" borderId="15" xfId="0" applyFont="1" applyFill="1" applyBorder="1" applyAlignment="1">
      <alignment horizontal="centerContinuous"/>
    </xf>
    <xf numFmtId="164" fontId="8" fillId="3" borderId="15" xfId="1" applyNumberFormat="1" applyFont="1" applyFill="1" applyBorder="1" applyAlignment="1">
      <alignment horizontal="centerContinuous"/>
    </xf>
    <xf numFmtId="164" fontId="8" fillId="3" borderId="0" xfId="1" applyNumberFormat="1" applyFont="1" applyFill="1" applyAlignment="1">
      <alignment horizontal="centerContinuous"/>
    </xf>
    <xf numFmtId="3" fontId="0" fillId="0" borderId="0" xfId="0" applyNumberFormat="1" applyAlignment="1">
      <alignment vertical="center"/>
    </xf>
    <xf numFmtId="0" fontId="10" fillId="3" borderId="16" xfId="0" applyFont="1" applyFill="1" applyBorder="1" applyAlignment="1"/>
    <xf numFmtId="3" fontId="10" fillId="3" borderId="17" xfId="0" applyNumberFormat="1" applyFont="1" applyFill="1" applyBorder="1" applyAlignment="1">
      <alignment horizontal="right"/>
    </xf>
    <xf numFmtId="164" fontId="10" fillId="3" borderId="17" xfId="1" applyNumberFormat="1" applyFont="1" applyFill="1" applyBorder="1" applyAlignment="1">
      <alignment horizontal="right"/>
    </xf>
    <xf numFmtId="3" fontId="10" fillId="3" borderId="18" xfId="0" applyNumberFormat="1" applyFont="1" applyFill="1" applyBorder="1"/>
    <xf numFmtId="0" fontId="11" fillId="3" borderId="19" xfId="0" applyFont="1" applyFill="1" applyBorder="1" applyAlignment="1">
      <alignment horizontal="left"/>
    </xf>
    <xf numFmtId="3" fontId="8" fillId="3" borderId="20" xfId="0" applyNumberFormat="1" applyFont="1" applyFill="1" applyBorder="1"/>
    <xf numFmtId="164" fontId="8" fillId="3" borderId="20" xfId="1" applyNumberFormat="1" applyFont="1" applyFill="1" applyBorder="1"/>
    <xf numFmtId="3" fontId="10" fillId="3" borderId="21" xfId="0" applyNumberFormat="1" applyFont="1" applyFill="1" applyBorder="1"/>
    <xf numFmtId="0" fontId="11" fillId="3" borderId="22" xfId="0" applyFont="1" applyFill="1" applyBorder="1" applyAlignment="1">
      <alignment horizontal="left"/>
    </xf>
    <xf numFmtId="3" fontId="8" fillId="3" borderId="23" xfId="0" applyNumberFormat="1" applyFont="1" applyFill="1" applyBorder="1"/>
    <xf numFmtId="164" fontId="8" fillId="3" borderId="23" xfId="1" applyNumberFormat="1" applyFont="1" applyFill="1" applyBorder="1"/>
    <xf numFmtId="3" fontId="10" fillId="3" borderId="24" xfId="0" applyNumberFormat="1" applyFont="1" applyFill="1" applyBorder="1"/>
    <xf numFmtId="3" fontId="2" fillId="3" borderId="0" xfId="0" applyNumberFormat="1" applyFont="1" applyFill="1" applyBorder="1" applyAlignment="1">
      <alignment horizontal="right"/>
    </xf>
    <xf numFmtId="164" fontId="8" fillId="3" borderId="25" xfId="1" applyNumberFormat="1" applyFont="1" applyFill="1" applyBorder="1" applyAlignment="1">
      <alignment horizontal="centerContinuous"/>
    </xf>
    <xf numFmtId="0" fontId="0" fillId="0" borderId="0" xfId="0" applyAlignment="1">
      <alignment vertical="center"/>
    </xf>
    <xf numFmtId="3" fontId="10" fillId="3" borderId="0" xfId="0" applyNumberFormat="1" applyFont="1" applyFill="1" applyBorder="1"/>
    <xf numFmtId="0" fontId="10" fillId="3" borderId="0" xfId="0" applyNumberFormat="1" applyFont="1" applyFill="1" applyBorder="1" applyAlignment="1">
      <alignment horizontal="centerContinuous" wrapText="1"/>
    </xf>
    <xf numFmtId="0" fontId="8" fillId="3" borderId="0" xfId="0" applyFont="1" applyFill="1" applyAlignment="1">
      <alignment horizontal="centerContinuous"/>
    </xf>
    <xf numFmtId="165" fontId="8" fillId="3" borderId="20" xfId="0" applyNumberFormat="1" applyFont="1" applyFill="1" applyBorder="1" applyAlignment="1">
      <alignment horizontal="center"/>
    </xf>
    <xf numFmtId="165" fontId="8" fillId="3" borderId="20" xfId="1" applyNumberFormat="1" applyFont="1" applyFill="1" applyBorder="1" applyAlignment="1">
      <alignment horizontal="center"/>
    </xf>
    <xf numFmtId="165" fontId="10" fillId="3" borderId="21" xfId="0" applyNumberFormat="1" applyFont="1" applyFill="1" applyBorder="1" applyAlignment="1">
      <alignment horizontal="center"/>
    </xf>
    <xf numFmtId="165" fontId="8" fillId="3" borderId="23" xfId="0" applyNumberFormat="1" applyFont="1" applyFill="1" applyBorder="1" applyAlignment="1">
      <alignment horizontal="center"/>
    </xf>
    <xf numFmtId="165" fontId="8" fillId="3" borderId="23" xfId="1" applyNumberFormat="1" applyFont="1" applyFill="1" applyBorder="1" applyAlignment="1">
      <alignment horizontal="center"/>
    </xf>
    <xf numFmtId="165" fontId="10" fillId="3" borderId="24" xfId="0" applyNumberFormat="1" applyFont="1" applyFill="1" applyBorder="1" applyAlignment="1">
      <alignment horizontal="center"/>
    </xf>
    <xf numFmtId="0" fontId="13" fillId="3" borderId="22" xfId="0" applyFont="1" applyFill="1" applyBorder="1" applyAlignment="1"/>
    <xf numFmtId="165" fontId="10" fillId="3" borderId="23" xfId="0" applyNumberFormat="1" applyFont="1" applyFill="1" applyBorder="1" applyAlignment="1">
      <alignment horizontal="center"/>
    </xf>
    <xf numFmtId="165" fontId="10" fillId="3" borderId="23" xfId="1" applyNumberFormat="1" applyFont="1" applyFill="1" applyBorder="1" applyAlignment="1">
      <alignment horizontal="center"/>
    </xf>
  </cellXfs>
  <cellStyles count="38">
    <cellStyle name="Hipervínculo" xfId="2" builtinId="8"/>
    <cellStyle name="Millares" xfId="1" builtinId="3"/>
    <cellStyle name="Millares 2" xfId="3"/>
    <cellStyle name="Millares 3" xfId="4"/>
    <cellStyle name="Millares 4" xfId="5"/>
    <cellStyle name="Millares 6" xfId="6"/>
    <cellStyle name="Normal" xfId="0" builtinId="0"/>
    <cellStyle name="Normal 10" xfId="7"/>
    <cellStyle name="Normal 11" xfId="8"/>
    <cellStyle name="Normal 11 2" xfId="9"/>
    <cellStyle name="Normal 12" xfId="10"/>
    <cellStyle name="Normal 13" xfId="11"/>
    <cellStyle name="Normal 14" xfId="12"/>
    <cellStyle name="Normal 15" xfId="13"/>
    <cellStyle name="Normal 16" xfId="14"/>
    <cellStyle name="Normal 17" xfId="15"/>
    <cellStyle name="Normal 18" xfId="16"/>
    <cellStyle name="Normal 19" xfId="17"/>
    <cellStyle name="Normal 2" xfId="18"/>
    <cellStyle name="Normal 20" xfId="19"/>
    <cellStyle name="Normal 20 2" xfId="20"/>
    <cellStyle name="Normal 20 3" xfId="21"/>
    <cellStyle name="Normal 21" xfId="22"/>
    <cellStyle name="Normal 21 2" xfId="23"/>
    <cellStyle name="Normal 22" xfId="24"/>
    <cellStyle name="Normal 3" xfId="25"/>
    <cellStyle name="Normal 3 2" xfId="26"/>
    <cellStyle name="Normal 4" xfId="27"/>
    <cellStyle name="Normal 4 2" xfId="28"/>
    <cellStyle name="Normal 5" xfId="29"/>
    <cellStyle name="Normal 6" xfId="30"/>
    <cellStyle name="Normal 7" xfId="31"/>
    <cellStyle name="Normal 8" xfId="32"/>
    <cellStyle name="Normal 9" xfId="33"/>
    <cellStyle name="Notas 2" xfId="34"/>
    <cellStyle name="Porcentaje 2" xfId="35"/>
    <cellStyle name="Porcentual 2" xfId="36"/>
    <cellStyle name="Porcentual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12_2015-SUS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PEN-CCAF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52"/>
  <sheetViews>
    <sheetView showGridLines="0" tabSelected="1" zoomScaleNormal="100" zoomScalePageLayoutView="125" workbookViewId="0"/>
  </sheetViews>
  <sheetFormatPr baseColWidth="10" defaultColWidth="10.85546875" defaultRowHeight="12.75" x14ac:dyDescent="0.2"/>
  <cols>
    <col min="1" max="1" width="5.28515625" style="15" customWidth="1"/>
    <col min="2" max="2" width="13.42578125" style="15" bestFit="1" customWidth="1"/>
    <col min="3" max="3" width="12.42578125" style="15" customWidth="1"/>
    <col min="4" max="4" width="12.140625" style="34" customWidth="1"/>
    <col min="5" max="5" width="12.42578125" style="34" customWidth="1"/>
    <col min="6" max="6" width="11.85546875" style="34" customWidth="1"/>
    <col min="7" max="7" width="12.28515625" style="34" customWidth="1"/>
    <col min="8" max="8" width="11.28515625" style="34" customWidth="1"/>
    <col min="9" max="9" width="12.42578125" style="34" customWidth="1"/>
    <col min="10" max="10" width="11.42578125" style="34" customWidth="1"/>
    <col min="11" max="11" width="13.42578125" style="34" customWidth="1"/>
    <col min="12" max="12" width="11.28515625" style="34" customWidth="1"/>
    <col min="13" max="13" width="12.140625" style="34" customWidth="1"/>
    <col min="14" max="14" width="12.42578125" style="34" customWidth="1"/>
    <col min="15" max="15" width="14.28515625" style="15" customWidth="1"/>
    <col min="16" max="16" width="11.42578125" style="15" customWidth="1"/>
    <col min="17" max="16384" width="10.85546875" style="15"/>
  </cols>
  <sheetData>
    <row r="2" spans="2:26" s="6" customFormat="1" ht="15.75" x14ac:dyDescent="0.25">
      <c r="B2" s="1" t="s">
        <v>0</v>
      </c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5" t="s">
        <v>0</v>
      </c>
    </row>
    <row r="3" spans="2:26" s="6" customFormat="1" ht="15.75" x14ac:dyDescent="0.25">
      <c r="B3" s="7" t="s">
        <v>1</v>
      </c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5"/>
      <c r="Q3" s="8"/>
      <c r="R3" s="8"/>
      <c r="S3" s="8"/>
      <c r="T3" s="8"/>
      <c r="U3" s="8"/>
      <c r="V3" s="8"/>
      <c r="W3" s="8"/>
      <c r="X3" s="8"/>
      <c r="Y3" s="8"/>
      <c r="Z3" s="8"/>
    </row>
    <row r="4" spans="2:26" s="6" customFormat="1" ht="15.75" x14ac:dyDescent="0.25">
      <c r="B4" s="9" t="s">
        <v>2</v>
      </c>
      <c r="C4" s="10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5"/>
      <c r="Q4" s="8"/>
      <c r="R4" s="8"/>
      <c r="S4" s="8"/>
      <c r="T4" s="8"/>
      <c r="U4" s="8"/>
      <c r="V4" s="8"/>
      <c r="W4" s="8"/>
      <c r="X4" s="8"/>
      <c r="Y4" s="8"/>
      <c r="Z4" s="8"/>
    </row>
    <row r="5" spans="2:26" x14ac:dyDescent="0.2"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2"/>
      <c r="P5" s="12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2:26" x14ac:dyDescent="0.2">
      <c r="B6" s="16" t="s">
        <v>3</v>
      </c>
      <c r="C6" s="17" t="s">
        <v>4</v>
      </c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7" t="s">
        <v>11</v>
      </c>
      <c r="K6" s="17" t="s">
        <v>12</v>
      </c>
      <c r="L6" s="17" t="s">
        <v>13</v>
      </c>
      <c r="M6" s="17" t="s">
        <v>14</v>
      </c>
      <c r="N6" s="17" t="s">
        <v>15</v>
      </c>
      <c r="O6" s="18" t="s">
        <v>16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2:26" x14ac:dyDescent="0.2">
      <c r="B7" s="19" t="s">
        <v>16</v>
      </c>
      <c r="C7" s="20">
        <f t="shared" ref="C7:N7" si="0">SUM(C8:C12)</f>
        <v>210937</v>
      </c>
      <c r="D7" s="20">
        <f t="shared" si="0"/>
        <v>181149</v>
      </c>
      <c r="E7" s="20">
        <f t="shared" si="0"/>
        <v>209270</v>
      </c>
      <c r="F7" s="20">
        <f t="shared" si="0"/>
        <v>171607</v>
      </c>
      <c r="G7" s="20">
        <f t="shared" si="0"/>
        <v>152458</v>
      </c>
      <c r="H7" s="20">
        <f t="shared" si="0"/>
        <v>198445</v>
      </c>
      <c r="I7" s="20">
        <f t="shared" si="0"/>
        <v>194883</v>
      </c>
      <c r="J7" s="20">
        <f t="shared" si="0"/>
        <v>177723</v>
      </c>
      <c r="K7" s="20">
        <f t="shared" si="0"/>
        <v>174304</v>
      </c>
      <c r="L7" s="20">
        <f t="shared" si="0"/>
        <v>187021</v>
      </c>
      <c r="M7" s="20">
        <f t="shared" si="0"/>
        <v>196336</v>
      </c>
      <c r="N7" s="21">
        <f t="shared" si="0"/>
        <v>207654</v>
      </c>
      <c r="O7" s="22">
        <f t="shared" ref="O7:O12" si="1">SUM(C7:N7)</f>
        <v>2261787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2:26" x14ac:dyDescent="0.2">
      <c r="B8" s="24" t="s">
        <v>17</v>
      </c>
      <c r="C8" s="25">
        <f>C20+C32</f>
        <v>156658</v>
      </c>
      <c r="D8" s="26">
        <f t="shared" ref="C8:J12" si="2">D20+D32</f>
        <v>136108</v>
      </c>
      <c r="E8" s="26">
        <f t="shared" si="2"/>
        <v>161778</v>
      </c>
      <c r="F8" s="26">
        <f t="shared" si="2"/>
        <v>127588</v>
      </c>
      <c r="G8" s="26">
        <f t="shared" si="2"/>
        <v>114400</v>
      </c>
      <c r="H8" s="26">
        <f t="shared" si="2"/>
        <v>154263</v>
      </c>
      <c r="I8" s="26">
        <f t="shared" si="2"/>
        <v>144666</v>
      </c>
      <c r="J8" s="26">
        <f t="shared" ref="J8:N12" si="3">+J20+J32</f>
        <v>142044</v>
      </c>
      <c r="K8" s="26">
        <f t="shared" si="3"/>
        <v>138961</v>
      </c>
      <c r="L8" s="26">
        <f t="shared" si="3"/>
        <v>150927</v>
      </c>
      <c r="M8" s="26">
        <f t="shared" si="3"/>
        <v>156893</v>
      </c>
      <c r="N8" s="26">
        <f t="shared" si="3"/>
        <v>162355</v>
      </c>
      <c r="O8" s="27">
        <f t="shared" si="1"/>
        <v>1746641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2:26" x14ac:dyDescent="0.2">
      <c r="B9" s="24" t="s">
        <v>18</v>
      </c>
      <c r="C9" s="26">
        <f t="shared" si="2"/>
        <v>28043</v>
      </c>
      <c r="D9" s="26">
        <f t="shared" si="2"/>
        <v>22815</v>
      </c>
      <c r="E9" s="26">
        <f t="shared" si="2"/>
        <v>24610</v>
      </c>
      <c r="F9" s="26">
        <f t="shared" si="2"/>
        <v>22988</v>
      </c>
      <c r="G9" s="26">
        <f t="shared" si="2"/>
        <v>19326</v>
      </c>
      <c r="H9" s="26">
        <f t="shared" si="2"/>
        <v>22488</v>
      </c>
      <c r="I9" s="26">
        <f t="shared" si="2"/>
        <v>25773</v>
      </c>
      <c r="J9" s="26">
        <f t="shared" si="3"/>
        <v>12414</v>
      </c>
      <c r="K9" s="26">
        <f t="shared" si="3"/>
        <v>14217</v>
      </c>
      <c r="L9" s="26">
        <f t="shared" si="3"/>
        <v>11243</v>
      </c>
      <c r="M9" s="26">
        <f t="shared" si="3"/>
        <v>12046</v>
      </c>
      <c r="N9" s="26">
        <f t="shared" si="3"/>
        <v>14560</v>
      </c>
      <c r="O9" s="27">
        <f t="shared" si="1"/>
        <v>230523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2:26" x14ac:dyDescent="0.2">
      <c r="B10" s="24" t="s">
        <v>19</v>
      </c>
      <c r="C10" s="26">
        <f t="shared" si="2"/>
        <v>18342</v>
      </c>
      <c r="D10" s="26">
        <f t="shared" si="2"/>
        <v>15286</v>
      </c>
      <c r="E10" s="26">
        <f t="shared" si="2"/>
        <v>15840</v>
      </c>
      <c r="F10" s="26">
        <f t="shared" si="2"/>
        <v>15138</v>
      </c>
      <c r="G10" s="26">
        <f t="shared" si="2"/>
        <v>12975</v>
      </c>
      <c r="H10" s="26">
        <f t="shared" si="2"/>
        <v>15261</v>
      </c>
      <c r="I10" s="26">
        <f t="shared" si="2"/>
        <v>16913</v>
      </c>
      <c r="J10" s="26">
        <f t="shared" si="3"/>
        <v>16074</v>
      </c>
      <c r="K10" s="26">
        <f t="shared" si="3"/>
        <v>14814</v>
      </c>
      <c r="L10" s="26">
        <f t="shared" si="3"/>
        <v>17397</v>
      </c>
      <c r="M10" s="26">
        <f t="shared" si="3"/>
        <v>18586</v>
      </c>
      <c r="N10" s="26">
        <f t="shared" si="3"/>
        <v>20827</v>
      </c>
      <c r="O10" s="27">
        <f t="shared" si="1"/>
        <v>197453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2:26" x14ac:dyDescent="0.2">
      <c r="B11" s="24" t="s">
        <v>20</v>
      </c>
      <c r="C11" s="26">
        <f t="shared" si="2"/>
        <v>5890</v>
      </c>
      <c r="D11" s="26">
        <f t="shared" si="2"/>
        <v>5106</v>
      </c>
      <c r="E11" s="26">
        <f t="shared" si="2"/>
        <v>5375</v>
      </c>
      <c r="F11" s="26">
        <f t="shared" si="2"/>
        <v>4216</v>
      </c>
      <c r="G11" s="26">
        <f t="shared" si="2"/>
        <v>4104</v>
      </c>
      <c r="H11" s="26">
        <f t="shared" si="2"/>
        <v>4687</v>
      </c>
      <c r="I11" s="26">
        <f t="shared" si="2"/>
        <v>5617</v>
      </c>
      <c r="J11" s="26">
        <f t="shared" si="3"/>
        <v>5491</v>
      </c>
      <c r="K11" s="26">
        <f t="shared" si="3"/>
        <v>4566</v>
      </c>
      <c r="L11" s="26">
        <f t="shared" si="3"/>
        <v>5496</v>
      </c>
      <c r="M11" s="26">
        <f t="shared" si="3"/>
        <v>6656</v>
      </c>
      <c r="N11" s="26">
        <f t="shared" si="3"/>
        <v>7101</v>
      </c>
      <c r="O11" s="27">
        <f t="shared" si="1"/>
        <v>64305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2:26" x14ac:dyDescent="0.2">
      <c r="B12" s="28" t="s">
        <v>21</v>
      </c>
      <c r="C12" s="29">
        <f t="shared" si="2"/>
        <v>2004</v>
      </c>
      <c r="D12" s="29">
        <f t="shared" si="2"/>
        <v>1834</v>
      </c>
      <c r="E12" s="29">
        <f t="shared" si="2"/>
        <v>1667</v>
      </c>
      <c r="F12" s="29">
        <f t="shared" si="2"/>
        <v>1677</v>
      </c>
      <c r="G12" s="29">
        <f t="shared" si="2"/>
        <v>1653</v>
      </c>
      <c r="H12" s="29">
        <f t="shared" si="2"/>
        <v>1746</v>
      </c>
      <c r="I12" s="29">
        <f t="shared" si="2"/>
        <v>1914</v>
      </c>
      <c r="J12" s="29">
        <f t="shared" si="3"/>
        <v>1700</v>
      </c>
      <c r="K12" s="29">
        <f t="shared" si="3"/>
        <v>1746</v>
      </c>
      <c r="L12" s="29">
        <f t="shared" si="3"/>
        <v>1958</v>
      </c>
      <c r="M12" s="29">
        <f t="shared" si="3"/>
        <v>2155</v>
      </c>
      <c r="N12" s="29">
        <f t="shared" si="3"/>
        <v>2811</v>
      </c>
      <c r="O12" s="30">
        <f t="shared" si="1"/>
        <v>22865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2:26" ht="13.5" customHeight="1" x14ac:dyDescent="0.25">
      <c r="B13" s="31" t="s">
        <v>22</v>
      </c>
      <c r="C13" s="32"/>
      <c r="D13" s="33"/>
      <c r="E13" s="33"/>
      <c r="G13" s="35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2:26" ht="12.75" customHeight="1" x14ac:dyDescent="0.25">
      <c r="C14" s="14"/>
      <c r="D14" s="33"/>
      <c r="E14" s="33"/>
      <c r="H14" s="37"/>
      <c r="O14" s="36"/>
      <c r="P14" s="36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2:26" s="6" customFormat="1" ht="20.25" customHeight="1" x14ac:dyDescent="0.25">
      <c r="B15" s="38" t="s">
        <v>23</v>
      </c>
      <c r="C15" s="39"/>
      <c r="D15" s="40"/>
      <c r="E15" s="40"/>
      <c r="F15" s="40"/>
      <c r="G15" s="40"/>
      <c r="H15" s="41"/>
      <c r="I15" s="40"/>
      <c r="J15" s="40"/>
      <c r="K15" s="40"/>
      <c r="L15" s="40"/>
      <c r="M15" s="40"/>
      <c r="N15" s="40"/>
      <c r="O15" s="4"/>
      <c r="P15" s="5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2:26" s="6" customFormat="1" ht="15.75" x14ac:dyDescent="0.25">
      <c r="B16" s="9" t="s">
        <v>2</v>
      </c>
      <c r="C16" s="10"/>
      <c r="D16" s="2"/>
      <c r="E16" s="3"/>
      <c r="F16" s="3"/>
      <c r="G16" s="3"/>
      <c r="H16" s="3"/>
      <c r="I16" s="40"/>
      <c r="J16" s="40"/>
      <c r="K16" s="40"/>
      <c r="L16" s="40"/>
      <c r="M16" s="40"/>
      <c r="N16" s="40"/>
      <c r="O16" s="4"/>
      <c r="P16" s="5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2:26" x14ac:dyDescent="0.2">
      <c r="B17" s="12"/>
      <c r="C17" s="42"/>
      <c r="D17" s="43"/>
      <c r="E17" s="43"/>
      <c r="F17" s="13"/>
      <c r="G17" s="13"/>
      <c r="H17" s="13"/>
      <c r="I17" s="44"/>
      <c r="J17" s="45"/>
      <c r="K17" s="45"/>
      <c r="L17" s="45"/>
      <c r="M17" s="45"/>
      <c r="N17" s="45"/>
      <c r="P17" s="12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2:26" ht="18.75" customHeight="1" x14ac:dyDescent="0.2">
      <c r="B18" s="16" t="s">
        <v>3</v>
      </c>
      <c r="C18" s="17" t="s">
        <v>4</v>
      </c>
      <c r="D18" s="17" t="s">
        <v>5</v>
      </c>
      <c r="E18" s="17" t="s">
        <v>6</v>
      </c>
      <c r="F18" s="17" t="s">
        <v>7</v>
      </c>
      <c r="G18" s="17" t="s">
        <v>8</v>
      </c>
      <c r="H18" s="17" t="s">
        <v>9</v>
      </c>
      <c r="I18" s="17" t="s">
        <v>10</v>
      </c>
      <c r="J18" s="17" t="s">
        <v>11</v>
      </c>
      <c r="K18" s="17" t="s">
        <v>12</v>
      </c>
      <c r="L18" s="17" t="s">
        <v>13</v>
      </c>
      <c r="M18" s="17" t="s">
        <v>14</v>
      </c>
      <c r="N18" s="17" t="s">
        <v>15</v>
      </c>
      <c r="O18" s="18" t="s">
        <v>16</v>
      </c>
      <c r="P18" s="12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2:26" x14ac:dyDescent="0.2">
      <c r="B19" s="46" t="s">
        <v>16</v>
      </c>
      <c r="C19" s="47">
        <f t="shared" ref="C19:N19" si="4">SUM(C20:C24)</f>
        <v>184900</v>
      </c>
      <c r="D19" s="20">
        <f t="shared" si="4"/>
        <v>158682</v>
      </c>
      <c r="E19" s="20">
        <f t="shared" si="4"/>
        <v>185709</v>
      </c>
      <c r="F19" s="20">
        <f t="shared" si="4"/>
        <v>150119</v>
      </c>
      <c r="G19" s="20">
        <f t="shared" si="4"/>
        <v>134817</v>
      </c>
      <c r="H19" s="20">
        <f t="shared" si="4"/>
        <v>177277</v>
      </c>
      <c r="I19" s="20">
        <f t="shared" si="4"/>
        <v>171104</v>
      </c>
      <c r="J19" s="20">
        <f t="shared" si="4"/>
        <v>157673</v>
      </c>
      <c r="K19" s="48">
        <f>SUM(K20:K24)</f>
        <v>153514</v>
      </c>
      <c r="L19" s="48">
        <f t="shared" si="4"/>
        <v>164437</v>
      </c>
      <c r="M19" s="48">
        <f t="shared" si="4"/>
        <v>172341</v>
      </c>
      <c r="N19" s="48">
        <f t="shared" si="4"/>
        <v>178277</v>
      </c>
      <c r="O19" s="49">
        <f t="shared" ref="O19:O24" si="5">SUM(C19:N19)</f>
        <v>1988850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7.25" customHeight="1" x14ac:dyDescent="0.2">
      <c r="B20" s="50" t="s">
        <v>17</v>
      </c>
      <c r="C20" s="51">
        <v>147776</v>
      </c>
      <c r="D20" s="51">
        <v>128540</v>
      </c>
      <c r="E20" s="51">
        <v>153666</v>
      </c>
      <c r="F20" s="51">
        <v>120486</v>
      </c>
      <c r="G20" s="51">
        <v>108735</v>
      </c>
      <c r="H20" s="52">
        <v>147249</v>
      </c>
      <c r="I20" s="52">
        <v>136878</v>
      </c>
      <c r="J20" s="52">
        <v>134871</v>
      </c>
      <c r="K20" s="52">
        <v>132143</v>
      </c>
      <c r="L20" s="52">
        <v>143263</v>
      </c>
      <c r="M20" s="52">
        <v>148933</v>
      </c>
      <c r="N20" s="52">
        <v>152740</v>
      </c>
      <c r="O20" s="53">
        <f t="shared" si="5"/>
        <v>1655280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2:26" ht="12.75" customHeight="1" x14ac:dyDescent="0.2">
      <c r="B21" s="50" t="s">
        <v>18</v>
      </c>
      <c r="C21" s="51">
        <v>20820</v>
      </c>
      <c r="D21" s="51">
        <v>16482</v>
      </c>
      <c r="E21" s="51">
        <v>18198</v>
      </c>
      <c r="F21" s="51">
        <v>17077</v>
      </c>
      <c r="G21" s="51">
        <v>14191</v>
      </c>
      <c r="H21" s="52">
        <v>16824</v>
      </c>
      <c r="I21" s="52">
        <v>19355</v>
      </c>
      <c r="J21" s="52">
        <v>9193</v>
      </c>
      <c r="K21" s="52">
        <v>9850</v>
      </c>
      <c r="L21" s="52">
        <v>7444</v>
      </c>
      <c r="M21" s="52">
        <v>7940</v>
      </c>
      <c r="N21" s="52">
        <v>9650</v>
      </c>
      <c r="O21" s="53">
        <f t="shared" si="5"/>
        <v>167024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2:26" x14ac:dyDescent="0.2">
      <c r="B22" s="50" t="s">
        <v>19</v>
      </c>
      <c r="C22" s="51">
        <v>9314</v>
      </c>
      <c r="D22" s="51">
        <v>7555</v>
      </c>
      <c r="E22" s="51">
        <v>8112</v>
      </c>
      <c r="F22" s="51">
        <v>7747</v>
      </c>
      <c r="G22" s="51">
        <v>7050</v>
      </c>
      <c r="H22" s="52">
        <v>7805</v>
      </c>
      <c r="I22" s="52">
        <v>8470</v>
      </c>
      <c r="J22" s="52">
        <v>7549</v>
      </c>
      <c r="K22" s="52">
        <v>6434</v>
      </c>
      <c r="L22" s="52">
        <v>7763</v>
      </c>
      <c r="M22" s="52">
        <v>8307</v>
      </c>
      <c r="N22" s="52">
        <v>8009</v>
      </c>
      <c r="O22" s="53">
        <f t="shared" si="5"/>
        <v>94115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2:26" x14ac:dyDescent="0.2">
      <c r="B23" s="50" t="s">
        <v>20</v>
      </c>
      <c r="C23" s="51">
        <v>5105</v>
      </c>
      <c r="D23" s="51">
        <v>4380</v>
      </c>
      <c r="E23" s="51">
        <v>4174</v>
      </c>
      <c r="F23" s="51">
        <v>3230</v>
      </c>
      <c r="G23" s="51">
        <v>3274</v>
      </c>
      <c r="H23" s="52">
        <v>3760</v>
      </c>
      <c r="I23" s="52">
        <v>4587</v>
      </c>
      <c r="J23" s="52">
        <v>4461</v>
      </c>
      <c r="K23" s="52">
        <v>3448</v>
      </c>
      <c r="L23" s="52">
        <v>4122</v>
      </c>
      <c r="M23" s="52">
        <v>5134</v>
      </c>
      <c r="N23" s="52">
        <v>5189</v>
      </c>
      <c r="O23" s="53">
        <f t="shared" si="5"/>
        <v>50864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2:26" x14ac:dyDescent="0.2">
      <c r="B24" s="54" t="s">
        <v>21</v>
      </c>
      <c r="C24" s="55">
        <v>1885</v>
      </c>
      <c r="D24" s="55">
        <v>1725</v>
      </c>
      <c r="E24" s="55">
        <v>1559</v>
      </c>
      <c r="F24" s="55">
        <v>1579</v>
      </c>
      <c r="G24" s="55">
        <v>1567</v>
      </c>
      <c r="H24" s="56">
        <v>1639</v>
      </c>
      <c r="I24" s="56">
        <v>1814</v>
      </c>
      <c r="J24" s="56">
        <v>1599</v>
      </c>
      <c r="K24" s="56">
        <v>1639</v>
      </c>
      <c r="L24" s="56">
        <v>1845</v>
      </c>
      <c r="M24" s="56">
        <v>2027</v>
      </c>
      <c r="N24" s="56">
        <v>2689</v>
      </c>
      <c r="O24" s="57">
        <f t="shared" si="5"/>
        <v>21567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2:26" ht="12.75" customHeight="1" x14ac:dyDescent="0.25">
      <c r="B25" s="31" t="s">
        <v>22</v>
      </c>
      <c r="C25" s="14"/>
      <c r="D25" s="33"/>
      <c r="E25" s="33"/>
      <c r="H25" s="37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2:26" ht="15" x14ac:dyDescent="0.25">
      <c r="B26" s="14"/>
      <c r="C26" s="14"/>
      <c r="D26" s="33"/>
      <c r="E26" s="33"/>
      <c r="H26" s="37"/>
      <c r="O26" s="11"/>
      <c r="P26" s="36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2:26" s="6" customFormat="1" ht="15" x14ac:dyDescent="0.25">
      <c r="B27" s="38" t="s">
        <v>24</v>
      </c>
      <c r="C27" s="39"/>
      <c r="D27" s="40"/>
      <c r="E27" s="40"/>
      <c r="F27" s="40"/>
      <c r="G27" s="40"/>
      <c r="H27" s="41"/>
      <c r="I27" s="40"/>
      <c r="J27" s="40"/>
      <c r="K27" s="40"/>
      <c r="L27" s="40"/>
      <c r="M27" s="40"/>
      <c r="N27" s="4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2:26" s="6" customFormat="1" ht="15.75" x14ac:dyDescent="0.25">
      <c r="B28" s="9" t="s">
        <v>2</v>
      </c>
      <c r="C28" s="10"/>
      <c r="D28" s="2"/>
      <c r="E28" s="3"/>
      <c r="F28" s="3"/>
      <c r="G28" s="3"/>
      <c r="H28" s="3"/>
      <c r="I28" s="40"/>
      <c r="J28" s="40"/>
      <c r="K28" s="40"/>
      <c r="L28" s="40"/>
      <c r="M28" s="40"/>
      <c r="N28" s="40"/>
      <c r="O28" s="8"/>
      <c r="P28" s="5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26" ht="13.5" thickBot="1" x14ac:dyDescent="0.25">
      <c r="B29" s="12"/>
      <c r="C29" s="12"/>
      <c r="D29" s="59"/>
      <c r="E29" s="59"/>
      <c r="F29" s="13"/>
      <c r="G29" s="13"/>
      <c r="H29" s="13"/>
      <c r="I29" s="44"/>
      <c r="J29" s="45"/>
      <c r="K29" s="45"/>
      <c r="L29" s="45"/>
      <c r="M29" s="45"/>
      <c r="N29" s="60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2:26" ht="15.75" thickTop="1" x14ac:dyDescent="0.25">
      <c r="B30" s="16" t="s">
        <v>3</v>
      </c>
      <c r="C30" s="17" t="s">
        <v>4</v>
      </c>
      <c r="D30" s="17" t="s">
        <v>5</v>
      </c>
      <c r="E30" s="17" t="s">
        <v>6</v>
      </c>
      <c r="F30" s="17" t="s">
        <v>7</v>
      </c>
      <c r="G30" s="17" t="s">
        <v>8</v>
      </c>
      <c r="H30" s="17" t="s">
        <v>9</v>
      </c>
      <c r="I30" s="17" t="s">
        <v>10</v>
      </c>
      <c r="J30" s="17" t="s">
        <v>11</v>
      </c>
      <c r="K30" s="17" t="s">
        <v>12</v>
      </c>
      <c r="L30" s="17" t="s">
        <v>13</v>
      </c>
      <c r="M30" s="17" t="s">
        <v>14</v>
      </c>
      <c r="N30" s="17" t="s">
        <v>15</v>
      </c>
      <c r="O30" s="18" t="s">
        <v>16</v>
      </c>
      <c r="P30" s="36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2:26" x14ac:dyDescent="0.2">
      <c r="B31" s="46" t="s">
        <v>16</v>
      </c>
      <c r="C31" s="47">
        <f t="shared" ref="C31:N31" si="6">SUM(C32:C36)</f>
        <v>26037</v>
      </c>
      <c r="D31" s="20">
        <f t="shared" si="6"/>
        <v>22467</v>
      </c>
      <c r="E31" s="20">
        <f t="shared" si="6"/>
        <v>23561</v>
      </c>
      <c r="F31" s="20">
        <f t="shared" si="6"/>
        <v>21488</v>
      </c>
      <c r="G31" s="20">
        <f t="shared" si="6"/>
        <v>17641</v>
      </c>
      <c r="H31" s="48">
        <f t="shared" si="6"/>
        <v>21168</v>
      </c>
      <c r="I31" s="48">
        <f t="shared" si="6"/>
        <v>23779</v>
      </c>
      <c r="J31" s="48">
        <f t="shared" si="6"/>
        <v>20050</v>
      </c>
      <c r="K31" s="48">
        <f>SUM(K32:K36)</f>
        <v>20790</v>
      </c>
      <c r="L31" s="48">
        <f t="shared" si="6"/>
        <v>22584</v>
      </c>
      <c r="M31" s="48">
        <f t="shared" si="6"/>
        <v>23995</v>
      </c>
      <c r="N31" s="48">
        <f t="shared" si="6"/>
        <v>29377</v>
      </c>
      <c r="O31" s="49">
        <f t="shared" ref="O31:O36" si="7">SUM(C31:N31)</f>
        <v>272937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2:26" ht="15" x14ac:dyDescent="0.25">
      <c r="B32" s="50" t="s">
        <v>17</v>
      </c>
      <c r="C32" s="51">
        <v>8882</v>
      </c>
      <c r="D32" s="51">
        <v>7568</v>
      </c>
      <c r="E32" s="51">
        <v>8112</v>
      </c>
      <c r="F32" s="51">
        <v>7102</v>
      </c>
      <c r="G32" s="51">
        <v>5665</v>
      </c>
      <c r="H32" s="52">
        <v>7014</v>
      </c>
      <c r="I32" s="52">
        <v>7788</v>
      </c>
      <c r="J32" s="52">
        <v>7173</v>
      </c>
      <c r="K32" s="52">
        <v>6818</v>
      </c>
      <c r="L32" s="52">
        <v>7664</v>
      </c>
      <c r="M32" s="52">
        <v>7960</v>
      </c>
      <c r="N32" s="52">
        <v>9615</v>
      </c>
      <c r="O32" s="53">
        <f t="shared" si="7"/>
        <v>91361</v>
      </c>
      <c r="P32" s="36"/>
      <c r="Q32" s="32"/>
      <c r="R32" s="32"/>
      <c r="S32" s="14"/>
      <c r="T32" s="14"/>
      <c r="U32" s="14"/>
      <c r="V32" s="14"/>
      <c r="W32" s="14"/>
      <c r="X32" s="14"/>
      <c r="Y32" s="14"/>
      <c r="Z32" s="14"/>
    </row>
    <row r="33" spans="1:26" x14ac:dyDescent="0.2">
      <c r="B33" s="50" t="s">
        <v>18</v>
      </c>
      <c r="C33" s="51">
        <v>7223</v>
      </c>
      <c r="D33" s="51">
        <v>6333</v>
      </c>
      <c r="E33" s="51">
        <v>6412</v>
      </c>
      <c r="F33" s="51">
        <v>5911</v>
      </c>
      <c r="G33" s="51">
        <v>5135</v>
      </c>
      <c r="H33" s="52">
        <v>5664</v>
      </c>
      <c r="I33" s="52">
        <v>6418</v>
      </c>
      <c r="J33" s="52">
        <v>3221</v>
      </c>
      <c r="K33" s="52">
        <v>4367</v>
      </c>
      <c r="L33" s="52">
        <v>3799</v>
      </c>
      <c r="M33" s="52">
        <v>4106</v>
      </c>
      <c r="N33" s="52">
        <v>4910</v>
      </c>
      <c r="O33" s="53">
        <f t="shared" si="7"/>
        <v>63499</v>
      </c>
      <c r="P33" s="14"/>
      <c r="Q33" s="32"/>
      <c r="R33" s="32"/>
      <c r="S33" s="14"/>
      <c r="T33" s="14"/>
      <c r="U33" s="14"/>
      <c r="V33" s="14"/>
      <c r="W33" s="14"/>
      <c r="X33" s="14"/>
      <c r="Y33" s="14"/>
      <c r="Z33" s="14"/>
    </row>
    <row r="34" spans="1:26" ht="15" x14ac:dyDescent="0.25">
      <c r="B34" s="50" t="s">
        <v>19</v>
      </c>
      <c r="C34" s="51">
        <v>9028</v>
      </c>
      <c r="D34" s="51">
        <v>7731</v>
      </c>
      <c r="E34" s="51">
        <v>7728</v>
      </c>
      <c r="F34" s="51">
        <v>7391</v>
      </c>
      <c r="G34" s="51">
        <v>5925</v>
      </c>
      <c r="H34" s="52">
        <v>7456</v>
      </c>
      <c r="I34" s="52">
        <v>8443</v>
      </c>
      <c r="J34" s="52">
        <v>8525</v>
      </c>
      <c r="K34" s="52">
        <v>8380</v>
      </c>
      <c r="L34" s="52">
        <v>9634</v>
      </c>
      <c r="M34" s="52">
        <v>10279</v>
      </c>
      <c r="N34" s="52">
        <v>12818</v>
      </c>
      <c r="O34" s="53">
        <f t="shared" si="7"/>
        <v>103338</v>
      </c>
      <c r="P34" s="36"/>
      <c r="Q34" s="32"/>
      <c r="R34" s="32"/>
      <c r="S34" s="14"/>
      <c r="T34" s="14"/>
      <c r="U34" s="14"/>
      <c r="V34" s="14"/>
      <c r="W34" s="14"/>
      <c r="X34" s="14"/>
      <c r="Y34" s="14"/>
      <c r="Z34" s="14"/>
    </row>
    <row r="35" spans="1:26" ht="15" x14ac:dyDescent="0.25">
      <c r="B35" s="50" t="s">
        <v>20</v>
      </c>
      <c r="C35" s="51">
        <v>785</v>
      </c>
      <c r="D35" s="51">
        <v>726</v>
      </c>
      <c r="E35" s="51">
        <v>1201</v>
      </c>
      <c r="F35" s="51">
        <v>986</v>
      </c>
      <c r="G35" s="51">
        <v>830</v>
      </c>
      <c r="H35" s="52">
        <v>927</v>
      </c>
      <c r="I35" s="52">
        <v>1030</v>
      </c>
      <c r="J35" s="52">
        <v>1030</v>
      </c>
      <c r="K35" s="52">
        <v>1118</v>
      </c>
      <c r="L35" s="52">
        <v>1374</v>
      </c>
      <c r="M35" s="52">
        <v>1522</v>
      </c>
      <c r="N35" s="52">
        <v>1912</v>
      </c>
      <c r="O35" s="53">
        <f t="shared" si="7"/>
        <v>13441</v>
      </c>
      <c r="P35" s="36"/>
      <c r="Q35" s="32"/>
      <c r="R35" s="32"/>
      <c r="S35" s="14"/>
      <c r="T35" s="14"/>
      <c r="U35" s="14"/>
      <c r="V35" s="14"/>
      <c r="W35" s="14"/>
      <c r="X35" s="14"/>
      <c r="Y35" s="14"/>
      <c r="Z35" s="14"/>
    </row>
    <row r="36" spans="1:26" ht="15" x14ac:dyDescent="0.25">
      <c r="B36" s="54" t="s">
        <v>21</v>
      </c>
      <c r="C36" s="55">
        <v>119</v>
      </c>
      <c r="D36" s="55">
        <v>109</v>
      </c>
      <c r="E36" s="55">
        <v>108</v>
      </c>
      <c r="F36" s="55">
        <v>98</v>
      </c>
      <c r="G36" s="55">
        <v>86</v>
      </c>
      <c r="H36" s="56">
        <v>107</v>
      </c>
      <c r="I36" s="56">
        <v>100</v>
      </c>
      <c r="J36" s="56">
        <v>101</v>
      </c>
      <c r="K36" s="56">
        <v>107</v>
      </c>
      <c r="L36" s="56">
        <v>113</v>
      </c>
      <c r="M36" s="56">
        <v>128</v>
      </c>
      <c r="N36" s="56">
        <v>122</v>
      </c>
      <c r="O36" s="57">
        <f t="shared" si="7"/>
        <v>1298</v>
      </c>
      <c r="P36" s="36"/>
      <c r="Q36" s="32"/>
      <c r="R36" s="32"/>
      <c r="S36" s="14"/>
      <c r="T36" s="14"/>
      <c r="U36" s="14"/>
      <c r="V36" s="14"/>
      <c r="W36" s="14"/>
      <c r="X36" s="14"/>
      <c r="Y36" s="14"/>
      <c r="Z36" s="14"/>
    </row>
    <row r="37" spans="1:26" ht="15" x14ac:dyDescent="0.25">
      <c r="B37" s="31" t="s">
        <v>22</v>
      </c>
      <c r="C37" s="32"/>
      <c r="D37" s="33"/>
      <c r="E37" s="33"/>
      <c r="G37" s="35"/>
      <c r="O37" s="61"/>
      <c r="P37" s="36"/>
      <c r="Q37" s="32"/>
      <c r="R37" s="32"/>
      <c r="S37" s="14"/>
      <c r="T37" s="14"/>
      <c r="U37" s="14"/>
      <c r="V37" s="14"/>
      <c r="W37" s="14"/>
      <c r="X37" s="14"/>
      <c r="Y37" s="14"/>
      <c r="Z37" s="14"/>
    </row>
    <row r="38" spans="1:26" ht="15" x14ac:dyDescent="0.25">
      <c r="C38" s="14"/>
      <c r="D38" s="33"/>
      <c r="E38" s="33"/>
      <c r="H38" s="37"/>
      <c r="O38" s="14"/>
      <c r="P38" s="36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2">
      <c r="A39" s="14"/>
      <c r="B39" s="14"/>
      <c r="C39" s="1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14"/>
      <c r="P39" s="14"/>
    </row>
    <row r="40" spans="1:26" s="6" customFormat="1" ht="15" x14ac:dyDescent="0.25">
      <c r="A40" s="8"/>
      <c r="B40" s="7" t="s">
        <v>25</v>
      </c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P40" s="8"/>
    </row>
    <row r="41" spans="1:26" s="6" customFormat="1" ht="15" x14ac:dyDescent="0.25">
      <c r="A41" s="8"/>
      <c r="B41" s="9" t="s">
        <v>2</v>
      </c>
      <c r="C41" s="3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8"/>
    </row>
    <row r="42" spans="1:26" x14ac:dyDescent="0.2">
      <c r="A42" s="14"/>
      <c r="B42" s="62"/>
      <c r="C42" s="6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63"/>
      <c r="P42" s="14"/>
    </row>
    <row r="43" spans="1:26" x14ac:dyDescent="0.2">
      <c r="A43" s="14"/>
      <c r="B43" s="12"/>
      <c r="P43" s="14"/>
    </row>
    <row r="44" spans="1:26" x14ac:dyDescent="0.2">
      <c r="A44" s="14"/>
      <c r="B44" s="16" t="s">
        <v>3</v>
      </c>
      <c r="C44" s="17" t="s">
        <v>4</v>
      </c>
      <c r="D44" s="17" t="s">
        <v>5</v>
      </c>
      <c r="E44" s="17" t="s">
        <v>6</v>
      </c>
      <c r="F44" s="17" t="s">
        <v>7</v>
      </c>
      <c r="G44" s="17" t="s">
        <v>8</v>
      </c>
      <c r="H44" s="17" t="s">
        <v>9</v>
      </c>
      <c r="I44" s="17" t="s">
        <v>10</v>
      </c>
      <c r="J44" s="17" t="s">
        <v>11</v>
      </c>
      <c r="K44" s="17" t="s">
        <v>12</v>
      </c>
      <c r="L44" s="17" t="s">
        <v>13</v>
      </c>
      <c r="M44" s="17" t="s">
        <v>14</v>
      </c>
      <c r="N44" s="17" t="s">
        <v>15</v>
      </c>
      <c r="O44" s="18" t="s">
        <v>16</v>
      </c>
      <c r="P44" s="14"/>
    </row>
    <row r="45" spans="1:26" x14ac:dyDescent="0.2">
      <c r="A45" s="14"/>
      <c r="B45" s="50" t="s">
        <v>17</v>
      </c>
      <c r="C45" s="64">
        <v>8</v>
      </c>
      <c r="D45" s="64">
        <v>13</v>
      </c>
      <c r="E45" s="64">
        <v>14</v>
      </c>
      <c r="F45" s="64">
        <v>8</v>
      </c>
      <c r="G45" s="64">
        <v>13</v>
      </c>
      <c r="H45" s="65">
        <v>13</v>
      </c>
      <c r="I45" s="65">
        <v>11</v>
      </c>
      <c r="J45" s="65">
        <v>9</v>
      </c>
      <c r="K45" s="65">
        <v>14</v>
      </c>
      <c r="L45" s="65">
        <v>11</v>
      </c>
      <c r="M45" s="65">
        <v>6</v>
      </c>
      <c r="N45" s="65">
        <v>10</v>
      </c>
      <c r="O45" s="66">
        <f>SUM(C45:N45)</f>
        <v>130</v>
      </c>
      <c r="P45" s="14"/>
    </row>
    <row r="46" spans="1:26" x14ac:dyDescent="0.2">
      <c r="A46" s="14"/>
      <c r="B46" s="50" t="s">
        <v>18</v>
      </c>
      <c r="C46" s="64">
        <v>1</v>
      </c>
      <c r="D46" s="64">
        <v>1</v>
      </c>
      <c r="E46" s="64">
        <v>3</v>
      </c>
      <c r="F46" s="64">
        <v>1</v>
      </c>
      <c r="G46" s="64">
        <v>2</v>
      </c>
      <c r="H46" s="65">
        <v>1</v>
      </c>
      <c r="I46" s="65">
        <v>1</v>
      </c>
      <c r="J46" s="65">
        <v>0</v>
      </c>
      <c r="K46" s="65">
        <v>0</v>
      </c>
      <c r="L46" s="65">
        <v>0</v>
      </c>
      <c r="M46" s="65">
        <v>0</v>
      </c>
      <c r="N46" s="65">
        <v>1</v>
      </c>
      <c r="O46" s="66">
        <f>SUM(C46:N46)</f>
        <v>11</v>
      </c>
      <c r="P46" s="14"/>
    </row>
    <row r="47" spans="1:26" x14ac:dyDescent="0.2">
      <c r="A47" s="14"/>
      <c r="B47" s="50" t="s">
        <v>19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6">
        <f>SUM(C47:N47)</f>
        <v>0</v>
      </c>
      <c r="P47" s="14"/>
    </row>
    <row r="48" spans="1:26" x14ac:dyDescent="0.2">
      <c r="A48" s="14"/>
      <c r="B48" s="50" t="s">
        <v>20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6">
        <f>SUM(C48:N48)</f>
        <v>0</v>
      </c>
      <c r="P48" s="14"/>
    </row>
    <row r="49" spans="1:16" x14ac:dyDescent="0.2">
      <c r="A49" s="14"/>
      <c r="B49" s="54" t="s">
        <v>21</v>
      </c>
      <c r="C49" s="67">
        <v>0</v>
      </c>
      <c r="D49" s="67">
        <v>0</v>
      </c>
      <c r="E49" s="67">
        <v>0</v>
      </c>
      <c r="F49" s="67">
        <v>0</v>
      </c>
      <c r="G49" s="67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9">
        <f>SUM(C49:N49)</f>
        <v>0</v>
      </c>
      <c r="P49" s="14"/>
    </row>
    <row r="50" spans="1:16" ht="15" x14ac:dyDescent="0.25">
      <c r="A50" s="14"/>
      <c r="B50" s="70" t="s">
        <v>16</v>
      </c>
      <c r="C50" s="71">
        <f t="shared" ref="C50:O50" si="8">SUM(C45:C49)</f>
        <v>9</v>
      </c>
      <c r="D50" s="71">
        <f t="shared" si="8"/>
        <v>14</v>
      </c>
      <c r="E50" s="71">
        <f t="shared" si="8"/>
        <v>17</v>
      </c>
      <c r="F50" s="71">
        <f t="shared" si="8"/>
        <v>9</v>
      </c>
      <c r="G50" s="71">
        <f t="shared" si="8"/>
        <v>15</v>
      </c>
      <c r="H50" s="72">
        <f t="shared" si="8"/>
        <v>14</v>
      </c>
      <c r="I50" s="72">
        <f t="shared" si="8"/>
        <v>12</v>
      </c>
      <c r="J50" s="72">
        <f t="shared" si="8"/>
        <v>9</v>
      </c>
      <c r="K50" s="72">
        <f t="shared" si="8"/>
        <v>14</v>
      </c>
      <c r="L50" s="72">
        <f t="shared" si="8"/>
        <v>11</v>
      </c>
      <c r="M50" s="72">
        <f t="shared" si="8"/>
        <v>6</v>
      </c>
      <c r="N50" s="72">
        <f t="shared" si="8"/>
        <v>11</v>
      </c>
      <c r="O50" s="69">
        <f t="shared" si="8"/>
        <v>141</v>
      </c>
      <c r="P50" s="14"/>
    </row>
    <row r="51" spans="1:16" x14ac:dyDescent="0.2">
      <c r="A51" s="14"/>
      <c r="B51" s="14"/>
      <c r="C51" s="1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14"/>
      <c r="P51" s="14"/>
    </row>
    <row r="52" spans="1:16" x14ac:dyDescent="0.2">
      <c r="O52" s="11"/>
      <c r="P52" s="14"/>
    </row>
  </sheetData>
  <hyperlinks>
    <hyperlink ref="B30" location="INDICE!C3" display="Volver al Indice"/>
  </hyperlinks>
  <printOptions horizontalCentered="1"/>
  <pageMargins left="0.19685039370078741" right="0.19685039370078741" top="0.78740157480314965" bottom="0.98425196850393704" header="0" footer="0"/>
  <pageSetup paperSize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N°CREDITOS</vt:lpstr>
      <vt:lpstr>N°CREDITOS!Área_de_impresión</vt:lpstr>
      <vt:lpstr>MONTO_DE_LOS_CREDITOS_SOCIALES_OTORGADOS_POR_EL_SISTEMA_C.C.A.F.</vt:lpstr>
      <vt:lpstr>MONTOS_EN_CREDITOS_HIPOTECARIOS_OTORGADOS_POR_EL_SISTEMA_C.C.A.F.</vt:lpstr>
      <vt:lpstr>NUMERO_DE_CREDITOS_HIPOTECARIOS_OTORGADOS_POR_EL_SISTEMA_CCAF</vt:lpstr>
      <vt:lpstr>NUMERO_DE_CREDITOS_SOCIALES_OTORGADOS_POR_EL_SISTEMA_C.C.A.F.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2016-02-08T18:52:16Z</dcterms:created>
  <dcterms:modified xsi:type="dcterms:W3CDTF">2016-02-08T18:52:23Z</dcterms:modified>
</cp:coreProperties>
</file>