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PENS-CCAF-SEXO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'PENS-CCAF-SEXO'!$A$1:$N$34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ÚMERO_TOTAL_DE_PENSIONADOS_AFILIADOS__A__C.C.A.F.">'PENS-CCAF-SEXO'!$A$1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M33" i="1" l="1"/>
  <c r="L33" i="1"/>
  <c r="K33" i="1"/>
  <c r="J33" i="1"/>
  <c r="I33" i="1"/>
  <c r="H33" i="1"/>
  <c r="G33" i="1"/>
  <c r="F33" i="1"/>
  <c r="E33" i="1"/>
  <c r="D33" i="1"/>
  <c r="C33" i="1"/>
  <c r="B33" i="1"/>
  <c r="N32" i="1"/>
  <c r="N31" i="1"/>
  <c r="N30" i="1"/>
  <c r="N29" i="1"/>
  <c r="N28" i="1"/>
  <c r="N33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N20" i="1"/>
  <c r="N19" i="1"/>
  <c r="N18" i="1"/>
  <c r="N17" i="1"/>
  <c r="N22" i="1" s="1"/>
  <c r="F10" i="1"/>
  <c r="M9" i="1"/>
  <c r="L9" i="1"/>
  <c r="K9" i="1"/>
  <c r="J9" i="1"/>
  <c r="I9" i="1"/>
  <c r="H9" i="1"/>
  <c r="G9" i="1"/>
  <c r="F9" i="1"/>
  <c r="E9" i="1"/>
  <c r="D9" i="1"/>
  <c r="C9" i="1"/>
  <c r="N9" i="1" s="1"/>
  <c r="B9" i="1"/>
  <c r="M8" i="1"/>
  <c r="L8" i="1"/>
  <c r="K8" i="1"/>
  <c r="J8" i="1"/>
  <c r="I8" i="1"/>
  <c r="H8" i="1"/>
  <c r="G8" i="1"/>
  <c r="F8" i="1"/>
  <c r="E8" i="1"/>
  <c r="D8" i="1"/>
  <c r="C8" i="1"/>
  <c r="B8" i="1"/>
  <c r="N8" i="1" s="1"/>
  <c r="M7" i="1"/>
  <c r="L7" i="1"/>
  <c r="K7" i="1"/>
  <c r="J7" i="1"/>
  <c r="I7" i="1"/>
  <c r="H7" i="1"/>
  <c r="G7" i="1"/>
  <c r="F7" i="1"/>
  <c r="E7" i="1"/>
  <c r="N7" i="1" s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N6" i="1" s="1"/>
  <c r="M5" i="1"/>
  <c r="M10" i="1" s="1"/>
  <c r="L5" i="1"/>
  <c r="L10" i="1" s="1"/>
  <c r="K5" i="1"/>
  <c r="K10" i="1" s="1"/>
  <c r="J5" i="1"/>
  <c r="J10" i="1" s="1"/>
  <c r="I5" i="1"/>
  <c r="I10" i="1" s="1"/>
  <c r="H5" i="1"/>
  <c r="H10" i="1" s="1"/>
  <c r="G5" i="1"/>
  <c r="G10" i="1" s="1"/>
  <c r="F5" i="1"/>
  <c r="E5" i="1"/>
  <c r="E10" i="1" s="1"/>
  <c r="D5" i="1"/>
  <c r="D10" i="1" s="1"/>
  <c r="C5" i="1"/>
  <c r="C10" i="1" s="1"/>
  <c r="B5" i="1"/>
  <c r="N5" i="1" s="1"/>
  <c r="N10" i="1" l="1"/>
  <c r="B10" i="1"/>
</calcChain>
</file>

<file path=xl/sharedStrings.xml><?xml version="1.0" encoding="utf-8"?>
<sst xmlns="http://schemas.openxmlformats.org/spreadsheetml/2006/main" count="66" uniqueCount="26">
  <si>
    <t xml:space="preserve"> NÚMERO TOTAL DE PENSIONADOS AFILIADOS  A  C.C.A.F. </t>
  </si>
  <si>
    <t>AÑO 2015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</si>
  <si>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</si>
  <si>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</si>
  <si>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</si>
  <si>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</si>
  <si>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</si>
  <si>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</si>
  <si>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</si>
  <si>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</si>
  <si>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</si>
  <si>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</si>
  <si>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</si>
  <si>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</si>
  <si>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</si>
  <si>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</si>
  <si>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DE LOS ANDES</t>
  </si>
  <si>
    <t xml:space="preserve">LA ARAUCANA </t>
  </si>
  <si>
    <t>LOS HEROES</t>
  </si>
  <si>
    <t>18 DE SEPT.</t>
  </si>
  <si>
    <t>G.MISTRAL</t>
  </si>
  <si>
    <t>TOTAL</t>
  </si>
  <si>
    <t xml:space="preserve"> NÚMERO DE PENSIONADOS HOMBRES AFILIADOS  A  C.C.A.F.</t>
  </si>
  <si>
    <t>LA ARAUCANA</t>
  </si>
  <si>
    <t xml:space="preserve"> NÚMERO DE PENSIONADAS MUJERES AFILIADAS  A  C.C.A.F.</t>
  </si>
  <si>
    <t xml:space="preserve">LOS HEROES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</si>
</sst>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sz val="10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38">
    <xf numFmtId="0" fontId="0" fillId="0" borderId="0"/>
    <xf numFmtId="43" fontId="2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2" borderId="1" applyNumberFormat="0" applyFon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3" fillId="3" borderId="0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7" fillId="3" borderId="0" xfId="2" applyFont="1" applyFill="1" applyBorder="1" applyAlignment="1" applyProtection="1"/>
    <xf numFmtId="164" fontId="5" fillId="3" borderId="0" xfId="1" applyNumberFormat="1" applyFont="1" applyFill="1"/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8" fillId="4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0" fontId="9" fillId="3" borderId="0" xfId="0" applyFont="1" applyFill="1" applyBorder="1" applyAlignment="1">
      <alignment horizontal="left"/>
    </xf>
    <xf numFmtId="3" fontId="5" fillId="3" borderId="5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right"/>
    </xf>
    <xf numFmtId="0" fontId="10" fillId="3" borderId="7" xfId="0" applyFont="1" applyFill="1" applyBorder="1" applyAlignment="1"/>
    <xf numFmtId="3" fontId="10" fillId="3" borderId="3" xfId="0" applyNumberFormat="1" applyFont="1" applyFill="1" applyBorder="1" applyAlignment="1">
      <alignment horizontal="center"/>
    </xf>
    <xf numFmtId="164" fontId="10" fillId="3" borderId="3" xfId="1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right"/>
    </xf>
    <xf numFmtId="0" fontId="11" fillId="3" borderId="0" xfId="0" applyFont="1" applyFill="1" applyBorder="1" applyAlignment="1">
      <alignment vertical="center" wrapText="1"/>
    </xf>
    <xf numFmtId="3" fontId="5" fillId="3" borderId="0" xfId="0" applyNumberFormat="1" applyFont="1" applyFill="1" applyBorder="1" applyAlignment="1">
      <alignment horizontal="right"/>
    </xf>
    <xf numFmtId="164" fontId="5" fillId="3" borderId="0" xfId="1" applyNumberFormat="1" applyFont="1" applyFill="1" applyBorder="1" applyAlignment="1">
      <alignment horizontal="right"/>
    </xf>
    <xf numFmtId="164" fontId="10" fillId="3" borderId="0" xfId="1" applyNumberFormat="1" applyFont="1" applyFill="1" applyBorder="1" applyAlignment="1">
      <alignment horizontal="right"/>
    </xf>
    <xf numFmtId="3" fontId="10" fillId="3" borderId="0" xfId="0" applyNumberFormat="1" applyFont="1" applyFill="1" applyBorder="1" applyAlignment="1">
      <alignment horizontal="right"/>
    </xf>
    <xf numFmtId="0" fontId="4" fillId="3" borderId="0" xfId="0" applyFont="1" applyFill="1" applyAlignment="1">
      <alignment vertical="center" wrapText="1"/>
    </xf>
    <xf numFmtId="0" fontId="5" fillId="3" borderId="0" xfId="0" applyFont="1" applyFill="1" applyBorder="1"/>
    <xf numFmtId="164" fontId="5" fillId="3" borderId="0" xfId="1" applyNumberFormat="1" applyFont="1" applyFill="1" applyBorder="1"/>
    <xf numFmtId="0" fontId="5" fillId="3" borderId="0" xfId="0" applyFont="1" applyFill="1" applyBorder="1" applyAlignment="1"/>
    <xf numFmtId="3" fontId="0" fillId="0" borderId="0" xfId="0" applyNumberFormat="1" applyAlignment="1">
      <alignment vertical="center"/>
    </xf>
    <xf numFmtId="164" fontId="5" fillId="3" borderId="5" xfId="1" applyNumberFormat="1" applyFont="1" applyFill="1" applyBorder="1" applyAlignment="1">
      <alignment horizontal="center"/>
    </xf>
    <xf numFmtId="0" fontId="10" fillId="3" borderId="2" xfId="0" applyFont="1" applyFill="1" applyBorder="1" applyAlignment="1"/>
  </cellXfs>
  <cellStyles count="38">
    <cellStyle name="Hipervínculo" xfId="2" builtinId="8"/>
    <cellStyle name="Millares" xfId="1" builtinId="3"/>
    <cellStyle name="Millares 2" xfId="3"/>
    <cellStyle name="Millares 3" xfId="4"/>
    <cellStyle name="Millares 4" xfId="5"/>
    <cellStyle name="Millares 6" xfId="6"/>
    <cellStyle name="Normal" xfId="0" builtinId="0"/>
    <cellStyle name="Normal 10" xfId="7"/>
    <cellStyle name="Normal 11" xfId="8"/>
    <cellStyle name="Normal 11 2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18"/>
    <cellStyle name="Normal 20" xfId="19"/>
    <cellStyle name="Normal 20 2" xfId="20"/>
    <cellStyle name="Normal 20 3" xfId="21"/>
    <cellStyle name="Normal 21" xfId="22"/>
    <cellStyle name="Normal 21 2" xfId="23"/>
    <cellStyle name="Normal 22" xfId="24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tabSelected="1" zoomScale="90" zoomScaleNormal="90" zoomScalePageLayoutView="125" workbookViewId="0">
      <selection sqref="A1:N1"/>
    </sheetView>
  </sheetViews>
  <sheetFormatPr baseColWidth="10" defaultColWidth="10.85546875" defaultRowHeight="12.75" x14ac:dyDescent="0.2"/>
  <cols>
    <col min="1" max="1" width="16.140625" style="3" customWidth="1"/>
    <col min="2" max="2" width="10.85546875" style="3"/>
    <col min="3" max="13" width="10.85546875" style="5"/>
    <col min="14" max="16384" width="10.85546875" style="3"/>
  </cols>
  <sheetData>
    <row r="1" spans="1:14" ht="19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3.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">
      <c r="A3" s="4"/>
    </row>
    <row r="4" spans="1:14" s="9" customFormat="1" x14ac:dyDescent="0.2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7" t="s">
        <v>14</v>
      </c>
      <c r="N4" s="8" t="s">
        <v>15</v>
      </c>
    </row>
    <row r="5" spans="1:14" x14ac:dyDescent="0.2">
      <c r="A5" s="10" t="s">
        <v>16</v>
      </c>
      <c r="B5" s="11">
        <f>B17+B28</f>
        <v>440774</v>
      </c>
      <c r="C5" s="11">
        <f t="shared" ref="C5:M9" si="0">C17+C28</f>
        <v>441505</v>
      </c>
      <c r="D5" s="11">
        <f t="shared" si="0"/>
        <v>441570</v>
      </c>
      <c r="E5" s="11">
        <f t="shared" si="0"/>
        <v>441588</v>
      </c>
      <c r="F5" s="11">
        <f t="shared" si="0"/>
        <v>441980</v>
      </c>
      <c r="G5" s="11">
        <f t="shared" si="0"/>
        <v>442656</v>
      </c>
      <c r="H5" s="11">
        <f t="shared" si="0"/>
        <v>442943</v>
      </c>
      <c r="I5" s="11">
        <f t="shared" si="0"/>
        <v>443708</v>
      </c>
      <c r="J5" s="11">
        <f t="shared" si="0"/>
        <v>443970</v>
      </c>
      <c r="K5" s="11">
        <f t="shared" si="0"/>
        <v>444062</v>
      </c>
      <c r="L5" s="11">
        <f t="shared" si="0"/>
        <v>444315</v>
      </c>
      <c r="M5" s="11">
        <f t="shared" si="0"/>
        <v>445786</v>
      </c>
      <c r="N5" s="12">
        <f>AVERAGE(B5:M5)</f>
        <v>442904.75</v>
      </c>
    </row>
    <row r="6" spans="1:14" x14ac:dyDescent="0.2">
      <c r="A6" s="10" t="s">
        <v>17</v>
      </c>
      <c r="B6" s="11">
        <f t="shared" ref="B6:H9" si="1">B18+B29</f>
        <v>304967</v>
      </c>
      <c r="C6" s="11">
        <f t="shared" si="1"/>
        <v>306318</v>
      </c>
      <c r="D6" s="11">
        <f t="shared" si="1"/>
        <v>307193</v>
      </c>
      <c r="E6" s="11">
        <f t="shared" si="1"/>
        <v>306654</v>
      </c>
      <c r="F6" s="11">
        <f t="shared" si="1"/>
        <v>299264</v>
      </c>
      <c r="G6" s="11">
        <f t="shared" si="1"/>
        <v>310726</v>
      </c>
      <c r="H6" s="11">
        <f t="shared" si="1"/>
        <v>302978</v>
      </c>
      <c r="I6" s="11">
        <f t="shared" si="0"/>
        <v>304469</v>
      </c>
      <c r="J6" s="11">
        <f t="shared" si="0"/>
        <v>303391</v>
      </c>
      <c r="K6" s="11">
        <f t="shared" si="0"/>
        <v>305123</v>
      </c>
      <c r="L6" s="11">
        <f t="shared" si="0"/>
        <v>305589</v>
      </c>
      <c r="M6" s="11">
        <f t="shared" si="0"/>
        <v>300127</v>
      </c>
      <c r="N6" s="12">
        <f>AVERAGE(B6:M6)</f>
        <v>304733.25</v>
      </c>
    </row>
    <row r="7" spans="1:14" x14ac:dyDescent="0.2">
      <c r="A7" s="10" t="s">
        <v>18</v>
      </c>
      <c r="B7" s="11">
        <f t="shared" si="1"/>
        <v>536214</v>
      </c>
      <c r="C7" s="11">
        <f t="shared" si="1"/>
        <v>538055</v>
      </c>
      <c r="D7" s="11">
        <f t="shared" si="1"/>
        <v>539061</v>
      </c>
      <c r="E7" s="11">
        <f t="shared" si="1"/>
        <v>541398</v>
      </c>
      <c r="F7" s="11">
        <f t="shared" si="1"/>
        <v>544554</v>
      </c>
      <c r="G7" s="11">
        <f t="shared" si="1"/>
        <v>546135</v>
      </c>
      <c r="H7" s="11">
        <f t="shared" si="1"/>
        <v>549133</v>
      </c>
      <c r="I7" s="11">
        <f t="shared" si="0"/>
        <v>551428</v>
      </c>
      <c r="J7" s="11">
        <f t="shared" si="0"/>
        <v>553831</v>
      </c>
      <c r="K7" s="11">
        <f t="shared" si="0"/>
        <v>556313</v>
      </c>
      <c r="L7" s="11">
        <f t="shared" si="0"/>
        <v>558166</v>
      </c>
      <c r="M7" s="11">
        <f t="shared" si="0"/>
        <v>562050</v>
      </c>
      <c r="N7" s="12">
        <f>AVERAGE(B7:M7)</f>
        <v>548028.16666666663</v>
      </c>
    </row>
    <row r="8" spans="1:14" x14ac:dyDescent="0.2">
      <c r="A8" s="10" t="s">
        <v>19</v>
      </c>
      <c r="B8" s="11">
        <f t="shared" si="1"/>
        <v>133042</v>
      </c>
      <c r="C8" s="11">
        <f t="shared" si="1"/>
        <v>131834</v>
      </c>
      <c r="D8" s="11">
        <f t="shared" si="1"/>
        <v>130913</v>
      </c>
      <c r="E8" s="11">
        <f t="shared" si="1"/>
        <v>129608</v>
      </c>
      <c r="F8" s="11">
        <f t="shared" si="1"/>
        <v>128631</v>
      </c>
      <c r="G8" s="11">
        <f t="shared" si="1"/>
        <v>127642</v>
      </c>
      <c r="H8" s="11">
        <f t="shared" si="1"/>
        <v>126851</v>
      </c>
      <c r="I8" s="11">
        <f t="shared" si="0"/>
        <v>126189</v>
      </c>
      <c r="J8" s="11">
        <f t="shared" si="0"/>
        <v>125419</v>
      </c>
      <c r="K8" s="11">
        <f t="shared" si="0"/>
        <v>125244</v>
      </c>
      <c r="L8" s="11">
        <f t="shared" si="0"/>
        <v>124504</v>
      </c>
      <c r="M8" s="11">
        <f t="shared" si="0"/>
        <v>124868</v>
      </c>
      <c r="N8" s="12">
        <f>AVERAGE(B8:M8)</f>
        <v>127895.41666666667</v>
      </c>
    </row>
    <row r="9" spans="1:14" x14ac:dyDescent="0.2">
      <c r="A9" s="10" t="s">
        <v>20</v>
      </c>
      <c r="B9" s="11">
        <f t="shared" si="1"/>
        <v>31837</v>
      </c>
      <c r="C9" s="11">
        <f t="shared" si="1"/>
        <v>31362</v>
      </c>
      <c r="D9" s="11">
        <f t="shared" si="1"/>
        <v>30909</v>
      </c>
      <c r="E9" s="11">
        <f t="shared" si="1"/>
        <v>30475</v>
      </c>
      <c r="F9" s="11">
        <f t="shared" si="1"/>
        <v>30084</v>
      </c>
      <c r="G9" s="11">
        <f t="shared" si="1"/>
        <v>29776</v>
      </c>
      <c r="H9" s="11">
        <f t="shared" si="1"/>
        <v>29455</v>
      </c>
      <c r="I9" s="11">
        <f t="shared" si="0"/>
        <v>29081</v>
      </c>
      <c r="J9" s="11">
        <f t="shared" si="0"/>
        <v>28710</v>
      </c>
      <c r="K9" s="11">
        <f t="shared" si="0"/>
        <v>28368</v>
      </c>
      <c r="L9" s="11">
        <f t="shared" si="0"/>
        <v>27922</v>
      </c>
      <c r="M9" s="11">
        <f t="shared" si="0"/>
        <v>29623</v>
      </c>
      <c r="N9" s="12">
        <f>AVERAGE(B9:M9)</f>
        <v>29800.166666666668</v>
      </c>
    </row>
    <row r="10" spans="1:14" x14ac:dyDescent="0.2">
      <c r="A10" s="13" t="s">
        <v>21</v>
      </c>
      <c r="B10" s="14">
        <f>SUM(B5:B9)</f>
        <v>1446834</v>
      </c>
      <c r="C10" s="14">
        <f t="shared" ref="C10:J10" si="2">SUM(C5:C9)</f>
        <v>1449074</v>
      </c>
      <c r="D10" s="14">
        <f t="shared" si="2"/>
        <v>1449646</v>
      </c>
      <c r="E10" s="14">
        <f t="shared" si="2"/>
        <v>1449723</v>
      </c>
      <c r="F10" s="14">
        <f t="shared" si="2"/>
        <v>1444513</v>
      </c>
      <c r="G10" s="15">
        <f t="shared" si="2"/>
        <v>1456935</v>
      </c>
      <c r="H10" s="15">
        <f t="shared" si="2"/>
        <v>1451360</v>
      </c>
      <c r="I10" s="15">
        <f t="shared" si="2"/>
        <v>1454875</v>
      </c>
      <c r="J10" s="15">
        <f t="shared" si="2"/>
        <v>1455321</v>
      </c>
      <c r="K10" s="15">
        <f t="shared" ref="K10:L10" si="3">SUM(K5:K9)+K11</f>
        <v>1459110</v>
      </c>
      <c r="L10" s="15">
        <f t="shared" si="3"/>
        <v>1460496</v>
      </c>
      <c r="M10" s="15">
        <f t="shared" ref="M10" si="4">SUM(M5:M9)+M11</f>
        <v>1462454</v>
      </c>
      <c r="N10" s="16">
        <f t="shared" ref="N10" si="5">SUM(N5:N9)</f>
        <v>1453361.75</v>
      </c>
    </row>
    <row r="11" spans="1:14" x14ac:dyDescent="0.2">
      <c r="A11" s="17"/>
      <c r="B11" s="18"/>
      <c r="C11" s="19"/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1"/>
    </row>
    <row r="12" spans="1:14" ht="24.75" customHeight="1" x14ac:dyDescent="0.2">
      <c r="A12" s="22"/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3"/>
    </row>
    <row r="13" spans="1:14" ht="13.5" x14ac:dyDescent="0.25">
      <c r="A13" s="1" t="s">
        <v>22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3.5" customHeight="1" x14ac:dyDescent="0.25">
      <c r="A14" s="1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x14ac:dyDescent="0.2">
      <c r="A15" s="25"/>
      <c r="I15" s="26"/>
      <c r="J15" s="26"/>
      <c r="K15" s="26"/>
      <c r="L15" s="26"/>
      <c r="M15" s="26"/>
    </row>
    <row r="16" spans="1:14" s="9" customFormat="1" x14ac:dyDescent="0.2">
      <c r="A16" s="6" t="s">
        <v>2</v>
      </c>
      <c r="B16" s="7" t="s">
        <v>3</v>
      </c>
      <c r="C16" s="7" t="s">
        <v>4</v>
      </c>
      <c r="D16" s="7" t="s">
        <v>5</v>
      </c>
      <c r="E16" s="7" t="s">
        <v>6</v>
      </c>
      <c r="F16" s="7" t="s">
        <v>7</v>
      </c>
      <c r="G16" s="7" t="s">
        <v>8</v>
      </c>
      <c r="H16" s="7" t="s">
        <v>9</v>
      </c>
      <c r="I16" s="7" t="s">
        <v>10</v>
      </c>
      <c r="J16" s="7" t="s">
        <v>11</v>
      </c>
      <c r="K16" s="7" t="s">
        <v>12</v>
      </c>
      <c r="L16" s="7" t="s">
        <v>13</v>
      </c>
      <c r="M16" s="7" t="s">
        <v>14</v>
      </c>
      <c r="N16" s="8" t="s">
        <v>15</v>
      </c>
    </row>
    <row r="17" spans="1:14" x14ac:dyDescent="0.2">
      <c r="A17" s="10" t="s">
        <v>16</v>
      </c>
      <c r="B17" s="11">
        <v>182061</v>
      </c>
      <c r="C17" s="11">
        <v>181910</v>
      </c>
      <c r="D17" s="11">
        <v>181597</v>
      </c>
      <c r="E17" s="11">
        <v>181265</v>
      </c>
      <c r="F17" s="11">
        <v>180947</v>
      </c>
      <c r="G17" s="27">
        <v>180779</v>
      </c>
      <c r="H17" s="27">
        <v>180448</v>
      </c>
      <c r="I17" s="27">
        <v>180098</v>
      </c>
      <c r="J17" s="27">
        <v>179864</v>
      </c>
      <c r="K17" s="27">
        <v>179668</v>
      </c>
      <c r="L17" s="27">
        <v>179552</v>
      </c>
      <c r="M17" s="27">
        <v>179835</v>
      </c>
      <c r="N17" s="12">
        <f>AVERAGE(B17:M17)</f>
        <v>180668.66666666666</v>
      </c>
    </row>
    <row r="18" spans="1:14" x14ac:dyDescent="0.2">
      <c r="A18" s="10" t="s">
        <v>23</v>
      </c>
      <c r="B18" s="11">
        <v>133217</v>
      </c>
      <c r="C18" s="11">
        <v>133936</v>
      </c>
      <c r="D18" s="11">
        <v>134360</v>
      </c>
      <c r="E18" s="11">
        <v>134120</v>
      </c>
      <c r="F18" s="11">
        <v>129550</v>
      </c>
      <c r="G18" s="27">
        <v>135681</v>
      </c>
      <c r="H18" s="27">
        <v>132689</v>
      </c>
      <c r="I18" s="27">
        <v>133326</v>
      </c>
      <c r="J18" s="27">
        <v>132748</v>
      </c>
      <c r="K18" s="27">
        <v>133461</v>
      </c>
      <c r="L18" s="27">
        <v>133802</v>
      </c>
      <c r="M18" s="27">
        <v>131205</v>
      </c>
      <c r="N18" s="12">
        <f>AVERAGE(B18:M18)</f>
        <v>133174.58333333334</v>
      </c>
    </row>
    <row r="19" spans="1:14" x14ac:dyDescent="0.2">
      <c r="A19" s="10" t="s">
        <v>18</v>
      </c>
      <c r="B19" s="11">
        <v>209327</v>
      </c>
      <c r="C19" s="11">
        <v>210009</v>
      </c>
      <c r="D19" s="11">
        <v>210578</v>
      </c>
      <c r="E19" s="11">
        <v>210253</v>
      </c>
      <c r="F19" s="11">
        <v>211962</v>
      </c>
      <c r="G19" s="27">
        <v>213061</v>
      </c>
      <c r="H19" s="27">
        <v>214638</v>
      </c>
      <c r="I19" s="27">
        <v>215826</v>
      </c>
      <c r="J19" s="27">
        <v>216956</v>
      </c>
      <c r="K19" s="27">
        <v>218222</v>
      </c>
      <c r="L19" s="27">
        <v>219049</v>
      </c>
      <c r="M19" s="27">
        <v>220997</v>
      </c>
      <c r="N19" s="12">
        <f>AVERAGE(B19:M19)</f>
        <v>214239.83333333334</v>
      </c>
    </row>
    <row r="20" spans="1:14" x14ac:dyDescent="0.2">
      <c r="A20" s="10" t="s">
        <v>19</v>
      </c>
      <c r="B20" s="11">
        <v>57844</v>
      </c>
      <c r="C20" s="11">
        <v>57345</v>
      </c>
      <c r="D20" s="11">
        <v>56987</v>
      </c>
      <c r="E20" s="11">
        <v>56461</v>
      </c>
      <c r="F20" s="11">
        <v>56075</v>
      </c>
      <c r="G20" s="27">
        <v>55679</v>
      </c>
      <c r="H20" s="27">
        <v>55364</v>
      </c>
      <c r="I20" s="27">
        <v>55185</v>
      </c>
      <c r="J20" s="27">
        <v>54814</v>
      </c>
      <c r="K20" s="27">
        <v>54792</v>
      </c>
      <c r="L20" s="27">
        <v>54457</v>
      </c>
      <c r="M20" s="27">
        <v>54682</v>
      </c>
      <c r="N20" s="12">
        <f>AVERAGE(B20:M20)</f>
        <v>55807.083333333336</v>
      </c>
    </row>
    <row r="21" spans="1:14" x14ac:dyDescent="0.2">
      <c r="A21" s="10" t="s">
        <v>20</v>
      </c>
      <c r="B21" s="11">
        <v>14432</v>
      </c>
      <c r="C21" s="11">
        <v>14250</v>
      </c>
      <c r="D21" s="11">
        <v>14082</v>
      </c>
      <c r="E21" s="11">
        <v>13919</v>
      </c>
      <c r="F21" s="11">
        <v>13774</v>
      </c>
      <c r="G21" s="27">
        <v>13625</v>
      </c>
      <c r="H21" s="27">
        <v>13493</v>
      </c>
      <c r="I21" s="27">
        <v>13328</v>
      </c>
      <c r="J21" s="27">
        <v>13170</v>
      </c>
      <c r="K21" s="27">
        <v>13026</v>
      </c>
      <c r="L21" s="27">
        <v>12824</v>
      </c>
      <c r="M21" s="27">
        <v>13791</v>
      </c>
      <c r="N21" s="12">
        <f>AVERAGE(B21:M21)</f>
        <v>13642.833333333334</v>
      </c>
    </row>
    <row r="22" spans="1:14" x14ac:dyDescent="0.2">
      <c r="A22" s="28" t="s">
        <v>21</v>
      </c>
      <c r="B22" s="14">
        <f>SUM(B17:B21)</f>
        <v>596881</v>
      </c>
      <c r="C22" s="14">
        <f t="shared" ref="C22:N22" si="6">SUM(C17:C21)</f>
        <v>597450</v>
      </c>
      <c r="D22" s="14">
        <f t="shared" si="6"/>
        <v>597604</v>
      </c>
      <c r="E22" s="14">
        <f t="shared" si="6"/>
        <v>596018</v>
      </c>
      <c r="F22" s="14">
        <f t="shared" si="6"/>
        <v>592308</v>
      </c>
      <c r="G22" s="15">
        <f t="shared" si="6"/>
        <v>598825</v>
      </c>
      <c r="H22" s="15">
        <f t="shared" si="6"/>
        <v>596632</v>
      </c>
      <c r="I22" s="15">
        <f t="shared" si="6"/>
        <v>597763</v>
      </c>
      <c r="J22" s="15">
        <f>SUM(J17:J21)</f>
        <v>597552</v>
      </c>
      <c r="K22" s="15">
        <f t="shared" si="6"/>
        <v>599169</v>
      </c>
      <c r="L22" s="15">
        <f t="shared" si="6"/>
        <v>599684</v>
      </c>
      <c r="M22" s="15">
        <f t="shared" si="6"/>
        <v>600510</v>
      </c>
      <c r="N22" s="16">
        <f t="shared" si="6"/>
        <v>597533.00000000012</v>
      </c>
    </row>
    <row r="23" spans="1:14" x14ac:dyDescent="0.2">
      <c r="A23" s="23"/>
      <c r="B23" s="23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3"/>
    </row>
    <row r="24" spans="1:14" ht="13.5" x14ac:dyDescent="0.25">
      <c r="A24" s="1" t="s">
        <v>24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3.5" customHeight="1" x14ac:dyDescent="0.25">
      <c r="A25" s="1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">
      <c r="A26" s="25"/>
      <c r="I26" s="26"/>
      <c r="J26" s="26"/>
      <c r="K26" s="26"/>
      <c r="L26" s="26"/>
      <c r="M26" s="26"/>
    </row>
    <row r="27" spans="1:14" s="9" customFormat="1" x14ac:dyDescent="0.2">
      <c r="A27" s="6" t="s">
        <v>2</v>
      </c>
      <c r="B27" s="7" t="s">
        <v>3</v>
      </c>
      <c r="C27" s="7" t="s">
        <v>4</v>
      </c>
      <c r="D27" s="7" t="s">
        <v>5</v>
      </c>
      <c r="E27" s="7" t="s">
        <v>6</v>
      </c>
      <c r="F27" s="7" t="s">
        <v>7</v>
      </c>
      <c r="G27" s="7" t="s">
        <v>8</v>
      </c>
      <c r="H27" s="7" t="s">
        <v>9</v>
      </c>
      <c r="I27" s="7" t="s">
        <v>10</v>
      </c>
      <c r="J27" s="7" t="s">
        <v>11</v>
      </c>
      <c r="K27" s="7" t="s">
        <v>12</v>
      </c>
      <c r="L27" s="7" t="s">
        <v>13</v>
      </c>
      <c r="M27" s="7" t="s">
        <v>14</v>
      </c>
      <c r="N27" s="8" t="s">
        <v>15</v>
      </c>
    </row>
    <row r="28" spans="1:14" x14ac:dyDescent="0.2">
      <c r="A28" s="10" t="s">
        <v>16</v>
      </c>
      <c r="B28" s="11">
        <v>258713</v>
      </c>
      <c r="C28" s="11">
        <v>259595</v>
      </c>
      <c r="D28" s="11">
        <v>259973</v>
      </c>
      <c r="E28" s="11">
        <v>260323</v>
      </c>
      <c r="F28" s="11">
        <v>261033</v>
      </c>
      <c r="G28" s="27">
        <v>261877</v>
      </c>
      <c r="H28" s="27">
        <v>262495</v>
      </c>
      <c r="I28" s="27">
        <v>263610</v>
      </c>
      <c r="J28" s="27">
        <v>264106</v>
      </c>
      <c r="K28" s="27">
        <v>264394</v>
      </c>
      <c r="L28" s="27">
        <v>264763</v>
      </c>
      <c r="M28" s="27">
        <v>265951</v>
      </c>
      <c r="N28" s="12">
        <f>AVERAGE(B28:M28)</f>
        <v>262236.08333333331</v>
      </c>
    </row>
    <row r="29" spans="1:14" x14ac:dyDescent="0.2">
      <c r="A29" s="10" t="s">
        <v>23</v>
      </c>
      <c r="B29" s="11">
        <v>171750</v>
      </c>
      <c r="C29" s="11">
        <v>172382</v>
      </c>
      <c r="D29" s="11">
        <v>172833</v>
      </c>
      <c r="E29" s="11">
        <v>172534</v>
      </c>
      <c r="F29" s="11">
        <v>169714</v>
      </c>
      <c r="G29" s="27">
        <v>175045</v>
      </c>
      <c r="H29" s="27">
        <v>170289</v>
      </c>
      <c r="I29" s="27">
        <v>171143</v>
      </c>
      <c r="J29" s="27">
        <v>170643</v>
      </c>
      <c r="K29" s="27">
        <v>171662</v>
      </c>
      <c r="L29" s="27">
        <v>171787</v>
      </c>
      <c r="M29" s="27">
        <v>168922</v>
      </c>
      <c r="N29" s="12">
        <f>AVERAGE(B29:M29)</f>
        <v>171558.66666666666</v>
      </c>
    </row>
    <row r="30" spans="1:14" x14ac:dyDescent="0.2">
      <c r="A30" s="10" t="s">
        <v>25</v>
      </c>
      <c r="B30" s="11">
        <v>326887</v>
      </c>
      <c r="C30" s="11">
        <v>328046</v>
      </c>
      <c r="D30" s="11">
        <v>328483</v>
      </c>
      <c r="E30" s="11">
        <v>331145</v>
      </c>
      <c r="F30" s="11">
        <v>332592</v>
      </c>
      <c r="G30" s="27">
        <v>333074</v>
      </c>
      <c r="H30" s="27">
        <v>334495</v>
      </c>
      <c r="I30" s="27">
        <v>335602</v>
      </c>
      <c r="J30" s="27">
        <v>336875</v>
      </c>
      <c r="K30" s="27">
        <v>338091</v>
      </c>
      <c r="L30" s="27">
        <v>339117</v>
      </c>
      <c r="M30" s="27">
        <v>341053</v>
      </c>
      <c r="N30" s="12">
        <f>AVERAGE(B30:M30)</f>
        <v>333788.33333333331</v>
      </c>
    </row>
    <row r="31" spans="1:14" x14ac:dyDescent="0.2">
      <c r="A31" s="10" t="s">
        <v>19</v>
      </c>
      <c r="B31" s="11">
        <v>75198</v>
      </c>
      <c r="C31" s="11">
        <v>74489</v>
      </c>
      <c r="D31" s="11">
        <v>73926</v>
      </c>
      <c r="E31" s="11">
        <v>73147</v>
      </c>
      <c r="F31" s="11">
        <v>72556</v>
      </c>
      <c r="G31" s="27">
        <v>71963</v>
      </c>
      <c r="H31" s="27">
        <v>71487</v>
      </c>
      <c r="I31" s="27">
        <v>71004</v>
      </c>
      <c r="J31" s="27">
        <v>70605</v>
      </c>
      <c r="K31" s="27">
        <v>70452</v>
      </c>
      <c r="L31" s="27">
        <v>70047</v>
      </c>
      <c r="M31" s="27">
        <v>70186</v>
      </c>
      <c r="N31" s="12">
        <f>AVERAGE(B31:M31)</f>
        <v>72088.333333333328</v>
      </c>
    </row>
    <row r="32" spans="1:14" x14ac:dyDescent="0.2">
      <c r="A32" s="10" t="s">
        <v>20</v>
      </c>
      <c r="B32" s="11">
        <v>17405</v>
      </c>
      <c r="C32" s="11">
        <v>17112</v>
      </c>
      <c r="D32" s="11">
        <v>16827</v>
      </c>
      <c r="E32" s="11">
        <v>16556</v>
      </c>
      <c r="F32" s="11">
        <v>16310</v>
      </c>
      <c r="G32" s="27">
        <v>16151</v>
      </c>
      <c r="H32" s="27">
        <v>15962</v>
      </c>
      <c r="I32" s="27">
        <v>15753</v>
      </c>
      <c r="J32" s="27">
        <v>15540</v>
      </c>
      <c r="K32" s="27">
        <v>15342</v>
      </c>
      <c r="L32" s="27">
        <v>15098</v>
      </c>
      <c r="M32" s="27">
        <v>15832</v>
      </c>
      <c r="N32" s="12">
        <f>AVERAGE(B32:M32)</f>
        <v>16157.333333333334</v>
      </c>
    </row>
    <row r="33" spans="1:14" x14ac:dyDescent="0.2">
      <c r="A33" s="28" t="s">
        <v>21</v>
      </c>
      <c r="B33" s="14">
        <f>SUM(B28:B32)</f>
        <v>849953</v>
      </c>
      <c r="C33" s="14">
        <f t="shared" ref="C33:N33" si="7">SUM(C28:C32)</f>
        <v>851624</v>
      </c>
      <c r="D33" s="14">
        <f t="shared" si="7"/>
        <v>852042</v>
      </c>
      <c r="E33" s="14">
        <f t="shared" si="7"/>
        <v>853705</v>
      </c>
      <c r="F33" s="14">
        <f t="shared" si="7"/>
        <v>852205</v>
      </c>
      <c r="G33" s="15">
        <f t="shared" si="7"/>
        <v>858110</v>
      </c>
      <c r="H33" s="15">
        <f t="shared" si="7"/>
        <v>854728</v>
      </c>
      <c r="I33" s="15">
        <f t="shared" si="7"/>
        <v>857112</v>
      </c>
      <c r="J33" s="15">
        <f>SUM(J28:J32)</f>
        <v>857769</v>
      </c>
      <c r="K33" s="15">
        <f t="shared" si="7"/>
        <v>859941</v>
      </c>
      <c r="L33" s="15">
        <f t="shared" si="7"/>
        <v>860812</v>
      </c>
      <c r="M33" s="15">
        <f t="shared" si="7"/>
        <v>861944</v>
      </c>
      <c r="N33" s="16">
        <f t="shared" si="7"/>
        <v>855828.75</v>
      </c>
    </row>
    <row r="34" spans="1:14" x14ac:dyDescent="0.2">
      <c r="A34" s="23"/>
      <c r="B34" s="23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3"/>
    </row>
  </sheetData>
  <mergeCells count="6">
    <mergeCell ref="A1:N1"/>
    <mergeCell ref="A2:N2"/>
    <mergeCell ref="A13:N13"/>
    <mergeCell ref="A14:N14"/>
    <mergeCell ref="A24:N24"/>
    <mergeCell ref="A25:N25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PENS-CCAF-SEXO</vt:lpstr>
      <vt:lpstr>'PENS-CCAF-SEXO'!Área_de_impresión</vt:lpstr>
      <vt:lpstr>NÚMERO_TOTAL_DE_PENSIONADOS_AFILIADOS__A__C.C.A.F.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2016-02-08T18:51:39Z</dcterms:created>
  <dcterms:modified xsi:type="dcterms:W3CDTF">2016-02-08T18:51:53Z</dcterms:modified>
</cp:coreProperties>
</file>