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/>
  </bookViews>
  <sheets>
    <sheet name="DIAS-MAT" sheetId="1" r:id="rId1"/>
  </sheets>
  <externalReferences>
    <externalReference r:id="rId2"/>
  </externalReferences>
  <definedNames>
    <definedName name="AÑO_2008">#REF!</definedName>
    <definedName name="_xlnm.Print_Area" localSheetId="0">'DIAS-MAT'!$B$2:$O$32</definedName>
    <definedName name="Enero">#REF!</definedName>
    <definedName name="GASTO_EN_SUBSIDIOS_MATERNALES_PAGADOS_POR_EL_F.U.P.F._AÑO_2005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PAGADO_EN_SUBSIDIOS_DE_ORIGEN_COMUN__POR_LAS_C.C.A.F.">#REF!</definedName>
    <definedName name="MONTO_PASIS_POR_REGIONES">#REF!</definedName>
    <definedName name="MONTO_TOTAL_DE_CREDITOS_DE_CONSUMO_OTORGADOS_POR_EL_SISTEMA_C.C.A.F.">#REF!</definedName>
    <definedName name="MONTO_TOTAL_DE_SUBSIDIOS_PAGADOS_POR_ACCIDENTES_DEL_TRABAJO">#REF!</definedName>
    <definedName name="MONTOPASISREGIONES">#REF!</definedName>
    <definedName name="MONTOS_EN_CREDITOS_HIPOTECARIOS_OTORGADOS_POR_EL_SISTEMA_C.C.A.F.">#REF!</definedName>
    <definedName name="MONTOS_TOTALES_DE__PENSIONES_VIGENTES_DE_LA_LEY_N_16.744_SEGÚN_TIPO_DE_PENSION">#REF!</definedName>
    <definedName name="MONTOS_TOTALES_DE_PENSIONES_DE_LA_LEY_N_16.744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#REF!</definedName>
    <definedName name="NÚMERO_DE_BONOS_DE_RECONOCIMIENTO_PAGADOS_SEGUN_MES_Y__EX_CAJAS_DE_PREVISION">#REF!</definedName>
    <definedName name="NÚMERO_DE_COTIZANTES_PARA_PENSIONES_SEGÚN_EX_CAJAS_DE_PREVISIÓN">#REF!</definedName>
    <definedName name="NUMERO_DE_CREDITOS_HIPOTECARIOS_OTORGADOS_POR_EL_SISTEMA_CCAF">#REF!</definedName>
    <definedName name="NUMERO_DE_CREDITOS_SOCIALES_OTORGADOS_POR_EL_SISTEMA_C.C.A.F.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AGADOS_POR_EL_SISTEMA_MATERNAL_AÑO_2005">'DIAS-MAT'!$B$2</definedName>
    <definedName name="NUMERO_DE_DIAS_PERDIDOS__POR_ACCIDENTES_DEL_TRABAJO_Y_DE_TRAYECTO__SEGÚN_TIPO_DE_ACCIDENTE_Y_MUTUAL">#REF!</definedName>
    <definedName name="NUMERO_DE_EMPRESAS_AFILIADAS_A__C.C.A.F.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INICIADOS_DE_ORIGEN_COMUN_PAGADOS_POR_LAS_C.C.A.F.">#REF!</definedName>
    <definedName name="NÚMERO_DE_SUBSIDIOS_INICIADOS_POR_ACCIDENTES_DEL_TRABAJO">#REF!</definedName>
    <definedName name="NUMERO_DE_TRABAJADORES_AFILIADOS__A__C.C.A.F.">#REF!</definedName>
    <definedName name="NUMERO_DE_TRABAJADORES_COTIZANTES_AL_REGIMEN_SIL__POR_C.C.A.F.">#REF!</definedName>
    <definedName name="NÚMERO_DE_TRABAJADORES_HOMBRES_AFILIADOS__A__C.C.A.F.">#REF!</definedName>
    <definedName name="NÚMERO_DE_TRABAJADORES_POR_LOS_QUE_SE_COTIZÓ">#REF!</definedName>
    <definedName name="NUMERO_TOTAL_DE_AFILIADOS_A_C.C.A.F.">#REF!</definedName>
    <definedName name="NÚMERO_TOTAL_DE_PENSIONADOS_AFILIADOS__A__C.C.A.F.">#REF!</definedName>
    <definedName name="NÚMERO_TOTAL_DE_TRABAJADORES_AFILIADOS__A__C.C.A.F._POR_SEXO">#REF!</definedName>
    <definedName name="NUMERO_Y_MONTO_DE_PENSIONES_DE_LEYES_ESPECIALES_EMITIDAS">#REF!</definedName>
    <definedName name="REMUNERACIÓN_IMPONIBLE_DE_LOS_TRABAJADORES_POR_LOS_QUE_SE_COTIZÓ_A">#REF!</definedName>
    <definedName name="REMUNERACIONES_IMPONIBLES_PARA_PENSIONES__SEGUN_EX_CAJAS_DE_PREVISION">#REF!</definedName>
    <definedName name="TASAS_DE_INTERES_MENSUAL_PARA_OPERACIONES_NO_REAJUSTABLES_EN_MONEDA_NACIONAL">#REF!</definedName>
    <definedName name="Volver_al_Indice">#REF!</definedName>
  </definedNames>
  <calcPr calcId="145621"/>
</workbook>
</file>

<file path=xl/calcChain.xml><?xml version="1.0" encoding="utf-8"?>
<calcChain xmlns="http://schemas.openxmlformats.org/spreadsheetml/2006/main">
  <c r="N122" i="1" l="1"/>
  <c r="F122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N119" i="1"/>
  <c r="M119" i="1"/>
  <c r="L119" i="1"/>
  <c r="K119" i="1"/>
  <c r="J119" i="1"/>
  <c r="I119" i="1"/>
  <c r="H119" i="1"/>
  <c r="G119" i="1"/>
  <c r="F119" i="1"/>
  <c r="E119" i="1"/>
  <c r="O119" i="1" s="1"/>
  <c r="D119" i="1"/>
  <c r="C119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N117" i="1"/>
  <c r="M117" i="1"/>
  <c r="M122" i="1" s="1"/>
  <c r="M123" i="1" s="1"/>
  <c r="L117" i="1"/>
  <c r="L122" i="1" s="1"/>
  <c r="K117" i="1"/>
  <c r="K122" i="1" s="1"/>
  <c r="K123" i="1" s="1"/>
  <c r="J117" i="1"/>
  <c r="J122" i="1" s="1"/>
  <c r="J123" i="1" s="1"/>
  <c r="I117" i="1"/>
  <c r="I122" i="1" s="1"/>
  <c r="H117" i="1"/>
  <c r="H122" i="1" s="1"/>
  <c r="G117" i="1"/>
  <c r="G122" i="1" s="1"/>
  <c r="F117" i="1"/>
  <c r="E117" i="1"/>
  <c r="E122" i="1" s="1"/>
  <c r="E123" i="1" s="1"/>
  <c r="D117" i="1"/>
  <c r="D122" i="1" s="1"/>
  <c r="C117" i="1"/>
  <c r="C122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N114" i="1"/>
  <c r="M114" i="1"/>
  <c r="L114" i="1"/>
  <c r="K114" i="1"/>
  <c r="J114" i="1"/>
  <c r="I114" i="1"/>
  <c r="H114" i="1"/>
  <c r="G114" i="1"/>
  <c r="F114" i="1"/>
  <c r="O114" i="1" s="1"/>
  <c r="E114" i="1"/>
  <c r="D114" i="1"/>
  <c r="C114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N111" i="1"/>
  <c r="M111" i="1"/>
  <c r="L111" i="1"/>
  <c r="K111" i="1"/>
  <c r="J111" i="1"/>
  <c r="I111" i="1"/>
  <c r="H111" i="1"/>
  <c r="G111" i="1"/>
  <c r="F111" i="1"/>
  <c r="E111" i="1"/>
  <c r="O111" i="1" s="1"/>
  <c r="D111" i="1"/>
  <c r="C111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N109" i="1"/>
  <c r="M109" i="1"/>
  <c r="L109" i="1"/>
  <c r="K109" i="1"/>
  <c r="J109" i="1"/>
  <c r="I109" i="1"/>
  <c r="H109" i="1"/>
  <c r="G109" i="1"/>
  <c r="O109" i="1" s="1"/>
  <c r="F109" i="1"/>
  <c r="E109" i="1"/>
  <c r="D109" i="1"/>
  <c r="C109" i="1"/>
  <c r="N108" i="1"/>
  <c r="M108" i="1"/>
  <c r="L108" i="1"/>
  <c r="L116" i="1" s="1"/>
  <c r="K108" i="1"/>
  <c r="J108" i="1"/>
  <c r="I108" i="1"/>
  <c r="H108" i="1"/>
  <c r="G108" i="1"/>
  <c r="F108" i="1"/>
  <c r="E108" i="1"/>
  <c r="D108" i="1"/>
  <c r="D116" i="1" s="1"/>
  <c r="C108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N106" i="1"/>
  <c r="M106" i="1"/>
  <c r="L106" i="1"/>
  <c r="K106" i="1"/>
  <c r="J106" i="1"/>
  <c r="I106" i="1"/>
  <c r="H106" i="1"/>
  <c r="G106" i="1"/>
  <c r="F106" i="1"/>
  <c r="O106" i="1" s="1"/>
  <c r="E106" i="1"/>
  <c r="D106" i="1"/>
  <c r="C106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N103" i="1"/>
  <c r="N116" i="1" s="1"/>
  <c r="M103" i="1"/>
  <c r="M116" i="1" s="1"/>
  <c r="L103" i="1"/>
  <c r="K103" i="1"/>
  <c r="K116" i="1" s="1"/>
  <c r="J103" i="1"/>
  <c r="J116" i="1" s="1"/>
  <c r="I103" i="1"/>
  <c r="I116" i="1" s="1"/>
  <c r="H103" i="1"/>
  <c r="H116" i="1" s="1"/>
  <c r="G103" i="1"/>
  <c r="G116" i="1" s="1"/>
  <c r="F103" i="1"/>
  <c r="F116" i="1" s="1"/>
  <c r="E103" i="1"/>
  <c r="E116" i="1" s="1"/>
  <c r="D103" i="1"/>
  <c r="C103" i="1"/>
  <c r="C116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J100" i="1"/>
  <c r="I100" i="1"/>
  <c r="H100" i="1"/>
  <c r="G100" i="1"/>
  <c r="N99" i="1"/>
  <c r="N100" i="1" s="1"/>
  <c r="M99" i="1"/>
  <c r="M100" i="1" s="1"/>
  <c r="L99" i="1"/>
  <c r="L100" i="1" s="1"/>
  <c r="K99" i="1"/>
  <c r="K100" i="1" s="1"/>
  <c r="J99" i="1"/>
  <c r="I99" i="1"/>
  <c r="H99" i="1"/>
  <c r="G99" i="1"/>
  <c r="F99" i="1"/>
  <c r="F100" i="1" s="1"/>
  <c r="E99" i="1"/>
  <c r="E100" i="1" s="1"/>
  <c r="D99" i="1"/>
  <c r="D100" i="1" s="1"/>
  <c r="C99" i="1"/>
  <c r="C100" i="1" s="1"/>
  <c r="O100" i="1" s="1"/>
  <c r="O98" i="1"/>
  <c r="O97" i="1"/>
  <c r="O96" i="1"/>
  <c r="O95" i="1"/>
  <c r="O94" i="1"/>
  <c r="N93" i="1"/>
  <c r="M93" i="1"/>
  <c r="L93" i="1"/>
  <c r="K93" i="1"/>
  <c r="J93" i="1"/>
  <c r="I93" i="1"/>
  <c r="H93" i="1"/>
  <c r="G93" i="1"/>
  <c r="F93" i="1"/>
  <c r="O93" i="1" s="1"/>
  <c r="E93" i="1"/>
  <c r="D93" i="1"/>
  <c r="C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O76" i="1"/>
  <c r="J74" i="1"/>
  <c r="I74" i="1"/>
  <c r="H74" i="1"/>
  <c r="G74" i="1"/>
  <c r="N73" i="1"/>
  <c r="N74" i="1" s="1"/>
  <c r="M73" i="1"/>
  <c r="M74" i="1" s="1"/>
  <c r="L73" i="1"/>
  <c r="L74" i="1" s="1"/>
  <c r="K73" i="1"/>
  <c r="K74" i="1" s="1"/>
  <c r="J73" i="1"/>
  <c r="I73" i="1"/>
  <c r="H73" i="1"/>
  <c r="G73" i="1"/>
  <c r="F73" i="1"/>
  <c r="F74" i="1" s="1"/>
  <c r="E73" i="1"/>
  <c r="E74" i="1" s="1"/>
  <c r="D73" i="1"/>
  <c r="D74" i="1" s="1"/>
  <c r="C73" i="1"/>
  <c r="C74" i="1" s="1"/>
  <c r="O72" i="1"/>
  <c r="O71" i="1"/>
  <c r="O70" i="1"/>
  <c r="O69" i="1"/>
  <c r="O68" i="1"/>
  <c r="N67" i="1"/>
  <c r="M67" i="1"/>
  <c r="L67" i="1"/>
  <c r="K67" i="1"/>
  <c r="J67" i="1"/>
  <c r="I67" i="1"/>
  <c r="H67" i="1"/>
  <c r="G67" i="1"/>
  <c r="F67" i="1"/>
  <c r="O67" i="1" s="1"/>
  <c r="E67" i="1"/>
  <c r="D67" i="1"/>
  <c r="C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L51" i="1"/>
  <c r="K51" i="1"/>
  <c r="J51" i="1"/>
  <c r="I51" i="1"/>
  <c r="D51" i="1"/>
  <c r="C51" i="1"/>
  <c r="N50" i="1"/>
  <c r="N51" i="1" s="1"/>
  <c r="M50" i="1"/>
  <c r="M51" i="1" s="1"/>
  <c r="L50" i="1"/>
  <c r="K50" i="1"/>
  <c r="J50" i="1"/>
  <c r="I50" i="1"/>
  <c r="H50" i="1"/>
  <c r="H51" i="1" s="1"/>
  <c r="G50" i="1"/>
  <c r="G51" i="1" s="1"/>
  <c r="F50" i="1"/>
  <c r="F51" i="1" s="1"/>
  <c r="E50" i="1"/>
  <c r="E51" i="1" s="1"/>
  <c r="D50" i="1"/>
  <c r="C50" i="1"/>
  <c r="O49" i="1"/>
  <c r="O48" i="1"/>
  <c r="O47" i="1"/>
  <c r="O46" i="1"/>
  <c r="O45" i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N28" i="1"/>
  <c r="M28" i="1"/>
  <c r="L28" i="1"/>
  <c r="K28" i="1"/>
  <c r="F28" i="1"/>
  <c r="E28" i="1"/>
  <c r="D28" i="1"/>
  <c r="C28" i="1"/>
  <c r="N27" i="1"/>
  <c r="M27" i="1"/>
  <c r="L27" i="1"/>
  <c r="K27" i="1"/>
  <c r="J27" i="1"/>
  <c r="J28" i="1" s="1"/>
  <c r="I27" i="1"/>
  <c r="I28" i="1" s="1"/>
  <c r="H27" i="1"/>
  <c r="H28" i="1" s="1"/>
  <c r="G27" i="1"/>
  <c r="G28" i="1" s="1"/>
  <c r="F27" i="1"/>
  <c r="E27" i="1"/>
  <c r="D27" i="1"/>
  <c r="C27" i="1"/>
  <c r="O27" i="1" s="1"/>
  <c r="O26" i="1"/>
  <c r="O25" i="1"/>
  <c r="O24" i="1"/>
  <c r="O23" i="1"/>
  <c r="O22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I123" i="1" l="1"/>
  <c r="O51" i="1"/>
  <c r="C123" i="1"/>
  <c r="O122" i="1"/>
  <c r="L123" i="1"/>
  <c r="O28" i="1"/>
  <c r="O116" i="1"/>
  <c r="G123" i="1"/>
  <c r="F123" i="1"/>
  <c r="D123" i="1"/>
  <c r="O74" i="1"/>
  <c r="H123" i="1"/>
  <c r="N123" i="1"/>
  <c r="O73" i="1"/>
  <c r="O108" i="1"/>
  <c r="O103" i="1"/>
  <c r="O99" i="1"/>
  <c r="O50" i="1"/>
  <c r="O117" i="1"/>
  <c r="O123" i="1" l="1"/>
</calcChain>
</file>

<file path=xl/sharedStrings.xml><?xml version="1.0" encoding="utf-8"?>
<sst xmlns="http://schemas.openxmlformats.org/spreadsheetml/2006/main" count="135" uniqueCount="45">
  <si>
    <t>NÚMERO DE DÍAS DE SUBSIDIOS MATERNAL PAGADOS SEGÚN TIPO DE SUBSIDIO, ENTIDAD PAGADORA Y MES (1)</t>
  </si>
  <si>
    <t>AÑO 2016</t>
  </si>
  <si>
    <t>TIPO DE SUBSIDIO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</si>
  <si>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</si>
  <si>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</si>
  <si>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</si>
  <si>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</si>
  <si>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</si>
  <si>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</si>
  <si>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</si>
  <si>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</si>
  <si>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</si>
  <si>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</si>
  <si>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</si>
  <si>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</si>
  <si>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</si>
  <si>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DESCANSO PRENATAL</t>
  </si>
  <si>
    <t>SUBSECRETARÍA DE SALUD PÚBLICA</t>
  </si>
  <si>
    <t>Fund. Asist. Y De Salud Trab. Del Bco. Estado</t>
  </si>
  <si>
    <t>Isapre Banmedica S.A.</t>
  </si>
  <si>
    <t>Isapre Chuquicamata Ltda.</t>
  </si>
  <si>
    <t>Isapre Colmena Golden Cross S.A.</t>
  </si>
  <si>
    <t>Isapre Consalud S.A.</t>
  </si>
  <si>
    <t>Isapre Cruz Blanca S.A.</t>
  </si>
  <si>
    <t>Isapre Cruz Del Norte Ltda.</t>
  </si>
  <si>
    <t xml:space="preserve">Isapre Optima S.A. (ex Ferrosalud) </t>
  </si>
  <si>
    <t>Isapre Fusat Ltda</t>
  </si>
  <si>
    <t>Isapre Mas Vida S.A.</t>
  </si>
  <si>
    <t>Isapre Rio Blanco Ltda.</t>
  </si>
  <si>
    <t>Isapre San Lorenzo Ltda.</t>
  </si>
  <si>
    <t>Isapre Vida Tres S.A.</t>
  </si>
  <si>
    <t>SUBTOTAL ISAPRE</t>
  </si>
  <si>
    <t xml:space="preserve">C.C.A.F. 18 DE SEPTIEMBRE </t>
  </si>
  <si>
    <t xml:space="preserve">C.C.A.F. DE LOS ANDES </t>
  </si>
  <si>
    <t xml:space="preserve">C.C.A.F. GABRIELA MISTRAL  </t>
  </si>
  <si>
    <t>C.C.A.F. LA ARAUCANA</t>
  </si>
  <si>
    <t>C.C.A.F. LOS HEROES</t>
  </si>
  <si>
    <t>SUBTOTAL CCAF</t>
  </si>
  <si>
    <t>TOTAL</t>
  </si>
  <si>
    <t>DESCANSO POSTNATAL</t>
  </si>
  <si>
    <t>PERMISO POSTNATAL PARENTAL</t>
  </si>
  <si>
    <t>MUJERES SIN CONTRATO DE TRABAJO VIGENTE</t>
  </si>
  <si>
    <t>ENFERMEDAD GRAVE DEL NIÑO MENOR DE 1 AÑO</t>
  </si>
  <si>
    <t>TOTAL SISTEMA</t>
  </si>
  <si>
    <t>(1) Considera sólo la información de los días de subsidio maternal de cargo del Fondo Único de Prestaciones Familiares y Subsidios de Cesantía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</si>
</sst>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\ _P_t_s_-;\-* #,##0.00\ _P_t_s_-;_-* &quot;-&quot;??\ _P_t_s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3"/>
      </bottom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/>
      <bottom style="double">
        <color theme="4"/>
      </bottom>
      <diagonal/>
    </border>
    <border>
      <left style="thin">
        <color theme="4"/>
      </left>
      <right style="thin">
        <color theme="4"/>
      </right>
      <top/>
      <bottom style="double">
        <color theme="4"/>
      </bottom>
      <diagonal/>
    </border>
    <border>
      <left/>
      <right/>
      <top/>
      <bottom style="double">
        <color theme="4"/>
      </bottom>
      <diagonal/>
    </border>
  </borders>
  <cellStyleXfs count="28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1" applyNumberFormat="0" applyFont="0" applyAlignment="0" applyProtection="0"/>
  </cellStyleXfs>
  <cellXfs count="61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/>
    </xf>
    <xf numFmtId="164" fontId="4" fillId="0" borderId="0" xfId="1" applyNumberFormat="1" applyFont="1" applyFill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2" xfId="2" applyFont="1" applyFill="1" applyBorder="1" applyAlignment="1" applyProtection="1"/>
    <xf numFmtId="0" fontId="4" fillId="0" borderId="2" xfId="0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centerContinuous"/>
    </xf>
    <xf numFmtId="3" fontId="2" fillId="3" borderId="3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164" fontId="9" fillId="0" borderId="8" xfId="1" applyNumberFormat="1" applyFont="1" applyFill="1" applyBorder="1"/>
    <xf numFmtId="164" fontId="9" fillId="0" borderId="9" xfId="1" applyNumberFormat="1" applyFont="1" applyFill="1" applyBorder="1"/>
    <xf numFmtId="0" fontId="0" fillId="0" borderId="0" xfId="0" applyNumberFormat="1"/>
    <xf numFmtId="0" fontId="4" fillId="0" borderId="10" xfId="0" applyFont="1" applyFill="1" applyBorder="1" applyAlignment="1">
      <alignment horizontal="left"/>
    </xf>
    <xf numFmtId="3" fontId="4" fillId="0" borderId="0" xfId="0" applyNumberFormat="1" applyFont="1" applyFill="1"/>
    <xf numFmtId="164" fontId="4" fillId="0" borderId="11" xfId="1" applyNumberFormat="1" applyFont="1" applyFill="1" applyBorder="1"/>
    <xf numFmtId="164" fontId="8" fillId="0" borderId="12" xfId="1" applyNumberFormat="1" applyFont="1" applyFill="1" applyBorder="1"/>
    <xf numFmtId="0" fontId="8" fillId="0" borderId="7" xfId="0" applyFont="1" applyFill="1" applyBorder="1" applyAlignment="1">
      <alignment horizontal="left"/>
    </xf>
    <xf numFmtId="164" fontId="8" fillId="0" borderId="8" xfId="1" applyNumberFormat="1" applyFont="1" applyFill="1" applyBorder="1" applyAlignment="1">
      <alignment horizontal="right"/>
    </xf>
    <xf numFmtId="164" fontId="8" fillId="0" borderId="8" xfId="1" applyNumberFormat="1" applyFont="1" applyFill="1" applyBorder="1"/>
    <xf numFmtId="164" fontId="8" fillId="0" borderId="9" xfId="1" applyNumberFormat="1" applyFont="1" applyFill="1" applyBorder="1"/>
    <xf numFmtId="0" fontId="5" fillId="0" borderId="13" xfId="0" applyFont="1" applyFill="1" applyBorder="1" applyAlignment="1">
      <alignment horizontal="left"/>
    </xf>
    <xf numFmtId="164" fontId="5" fillId="0" borderId="14" xfId="1" applyNumberFormat="1" applyFont="1" applyFill="1" applyBorder="1" applyAlignment="1">
      <alignment horizontal="right"/>
    </xf>
    <xf numFmtId="164" fontId="5" fillId="0" borderId="14" xfId="1" applyNumberFormat="1" applyFont="1" applyFill="1" applyBorder="1" applyAlignment="1"/>
    <xf numFmtId="164" fontId="5" fillId="0" borderId="15" xfId="1" applyNumberFormat="1" applyFont="1" applyFill="1" applyBorder="1" applyAlignment="1"/>
    <xf numFmtId="0" fontId="8" fillId="4" borderId="16" xfId="0" applyFont="1" applyFill="1" applyBorder="1" applyAlignment="1">
      <alignment horizontal="left"/>
    </xf>
    <xf numFmtId="164" fontId="9" fillId="0" borderId="14" xfId="1" applyNumberFormat="1" applyFont="1" applyFill="1" applyBorder="1" applyAlignment="1"/>
    <xf numFmtId="164" fontId="9" fillId="0" borderId="15" xfId="1" applyNumberFormat="1" applyFont="1" applyFill="1" applyBorder="1" applyAlignment="1"/>
    <xf numFmtId="0" fontId="0" fillId="0" borderId="0" xfId="0" applyAlignment="1">
      <alignment horizontal="left"/>
    </xf>
    <xf numFmtId="164" fontId="8" fillId="0" borderId="11" xfId="1" applyNumberFormat="1" applyFont="1" applyFill="1" applyBorder="1"/>
    <xf numFmtId="164" fontId="8" fillId="0" borderId="0" xfId="1" applyNumberFormat="1" applyFont="1" applyFill="1" applyBorder="1"/>
    <xf numFmtId="164" fontId="8" fillId="0" borderId="6" xfId="1" applyNumberFormat="1" applyFont="1" applyFill="1" applyBorder="1"/>
    <xf numFmtId="0" fontId="5" fillId="0" borderId="7" xfId="0" applyFont="1" applyFill="1" applyBorder="1" applyAlignment="1">
      <alignment horizontal="left"/>
    </xf>
    <xf numFmtId="164" fontId="5" fillId="0" borderId="11" xfId="1" applyNumberFormat="1" applyFont="1" applyFill="1" applyBorder="1"/>
    <xf numFmtId="164" fontId="5" fillId="0" borderId="0" xfId="1" applyNumberFormat="1" applyFont="1" applyFill="1" applyBorder="1"/>
    <xf numFmtId="0" fontId="9" fillId="0" borderId="13" xfId="0" applyFont="1" applyFill="1" applyBorder="1" applyAlignment="1">
      <alignment horizontal="left"/>
    </xf>
    <xf numFmtId="164" fontId="5" fillId="0" borderId="11" xfId="1" applyNumberFormat="1" applyFont="1" applyFill="1" applyBorder="1" applyAlignment="1">
      <alignment horizontal="right"/>
    </xf>
    <xf numFmtId="164" fontId="5" fillId="0" borderId="12" xfId="1" applyNumberFormat="1" applyFont="1" applyFill="1" applyBorder="1"/>
    <xf numFmtId="164" fontId="9" fillId="0" borderId="17" xfId="1" applyNumberFormat="1" applyFont="1" applyFill="1" applyBorder="1" applyAlignment="1"/>
    <xf numFmtId="164" fontId="4" fillId="0" borderId="11" xfId="1" applyNumberFormat="1" applyFont="1" applyFill="1" applyBorder="1" applyAlignment="1"/>
    <xf numFmtId="164" fontId="8" fillId="0" borderId="12" xfId="1" applyNumberFormat="1" applyFont="1" applyFill="1" applyBorder="1" applyAlignment="1"/>
    <xf numFmtId="164" fontId="5" fillId="0" borderId="8" xfId="1" applyNumberFormat="1" applyFont="1" applyFill="1" applyBorder="1" applyAlignment="1"/>
    <xf numFmtId="164" fontId="5" fillId="0" borderId="9" xfId="1" applyNumberFormat="1" applyFont="1" applyFill="1" applyBorder="1" applyAlignment="1"/>
    <xf numFmtId="164" fontId="8" fillId="0" borderId="14" xfId="1" applyNumberFormat="1" applyFont="1" applyFill="1" applyBorder="1" applyAlignment="1"/>
    <xf numFmtId="164" fontId="8" fillId="0" borderId="15" xfId="1" applyNumberFormat="1" applyFont="1" applyFill="1" applyBorder="1" applyAlignment="1"/>
    <xf numFmtId="164" fontId="4" fillId="0" borderId="17" xfId="1" applyNumberFormat="1" applyFont="1" applyFill="1" applyBorder="1"/>
    <xf numFmtId="164" fontId="8" fillId="0" borderId="18" xfId="1" applyNumberFormat="1" applyFont="1" applyFill="1" applyBorder="1"/>
    <xf numFmtId="164" fontId="8" fillId="0" borderId="14" xfId="1" applyNumberFormat="1" applyFont="1" applyFill="1" applyBorder="1" applyAlignment="1">
      <alignment horizontal="right"/>
    </xf>
    <xf numFmtId="164" fontId="4" fillId="0" borderId="17" xfId="1" applyNumberFormat="1" applyFont="1" applyFill="1" applyBorder="1" applyAlignment="1">
      <alignment horizontal="right"/>
    </xf>
    <xf numFmtId="164" fontId="8" fillId="0" borderId="19" xfId="1" applyNumberFormat="1" applyFont="1" applyFill="1" applyBorder="1"/>
    <xf numFmtId="164" fontId="4" fillId="0" borderId="11" xfId="1" applyNumberFormat="1" applyFont="1" applyFill="1" applyBorder="1" applyAlignment="1">
      <alignment horizontal="right"/>
    </xf>
    <xf numFmtId="164" fontId="8" fillId="0" borderId="0" xfId="1" applyNumberFormat="1" applyFont="1" applyFill="1"/>
    <xf numFmtId="0" fontId="5" fillId="0" borderId="20" xfId="0" applyFont="1" applyFill="1" applyBorder="1" applyAlignment="1">
      <alignment horizontal="left"/>
    </xf>
    <xf numFmtId="164" fontId="5" fillId="0" borderId="21" xfId="1" applyNumberFormat="1" applyFont="1" applyFill="1" applyBorder="1" applyAlignment="1">
      <alignment horizontal="right"/>
    </xf>
    <xf numFmtId="164" fontId="5" fillId="0" borderId="21" xfId="1" applyNumberFormat="1" applyFont="1" applyFill="1" applyBorder="1"/>
    <xf numFmtId="164" fontId="5" fillId="0" borderId="22" xfId="1" applyNumberFormat="1" applyFont="1" applyFill="1" applyBorder="1"/>
    <xf numFmtId="0" fontId="10" fillId="0" borderId="0" xfId="0" applyFont="1" applyFill="1"/>
  </cellXfs>
  <cellStyles count="28">
    <cellStyle name="Hipervínculo" xfId="2" builtinId="8"/>
    <cellStyle name="Millares" xfId="1" builtinId="3"/>
    <cellStyle name="Millares 2" xfId="3"/>
    <cellStyle name="Millares 6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0" xfId="16"/>
    <cellStyle name="Normal 21" xfId="17"/>
    <cellStyle name="Normal 3" xfId="18"/>
    <cellStyle name="Normal 3 2" xfId="19"/>
    <cellStyle name="Normal 4" xfId="20"/>
    <cellStyle name="Normal 4 2" xfId="21"/>
    <cellStyle name="Normal 5" xfId="22"/>
    <cellStyle name="Normal 6" xfId="23"/>
    <cellStyle name="Normal 7" xfId="24"/>
    <cellStyle name="Normal 8" xfId="25"/>
    <cellStyle name="Normal 9" xfId="26"/>
    <cellStyle name="Notas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%20mensuales%20201607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-MAT"/>
      <sheetName val="DIAS-MAT"/>
      <sheetName val="GASTO-MAT"/>
      <sheetName val="PPP-EXT"/>
      <sheetName val="PPP-TRA"/>
      <sheetName val="NºAFAM"/>
      <sheetName val="GASTO-AFAM"/>
      <sheetName val="SUF"/>
      <sheetName val="SUF COMU"/>
      <sheetName val="SDM"/>
      <sheetName val="BODAS DE ORO"/>
      <sheetName val="CESANT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5"/>
  <sheetViews>
    <sheetView showGridLines="0" tabSelected="1" zoomScale="80" zoomScaleNormal="80" workbookViewId="0">
      <selection activeCell="R15" sqref="R15"/>
    </sheetView>
  </sheetViews>
  <sheetFormatPr baseColWidth="10" defaultColWidth="4" defaultRowHeight="12.75" x14ac:dyDescent="0.2"/>
  <cols>
    <col min="1" max="1" width="10.5703125" style="1" customWidth="1"/>
    <col min="2" max="2" width="38.140625" style="1" customWidth="1"/>
    <col min="3" max="3" width="10.85546875" style="2" bestFit="1" customWidth="1"/>
    <col min="4" max="9" width="10.85546875" style="3" bestFit="1" customWidth="1"/>
    <col min="10" max="10" width="11" style="3" customWidth="1"/>
    <col min="11" max="11" width="11.42578125" style="3" bestFit="1" customWidth="1"/>
    <col min="12" max="12" width="11" style="3" customWidth="1"/>
    <col min="13" max="13" width="11" style="3" bestFit="1" customWidth="1"/>
    <col min="14" max="14" width="11.85546875" style="3" customWidth="1"/>
    <col min="15" max="15" width="14.28515625" style="3" customWidth="1"/>
    <col min="16" max="16" width="18" style="1" customWidth="1"/>
    <col min="17" max="17" width="9.140625" style="1" customWidth="1"/>
    <col min="18" max="16384" width="4" style="1"/>
  </cols>
  <sheetData>
    <row r="1" spans="1:16" ht="21" customHeight="1" x14ac:dyDescent="0.2"/>
    <row r="2" spans="1:16" ht="15" x14ac:dyDescent="0.25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15" customHeight="1" x14ac:dyDescent="0.2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6" ht="13.5" thickBot="1" x14ac:dyDescent="0.25"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6" ht="15.75" thickTop="1" x14ac:dyDescent="0.2">
      <c r="B5" s="9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1" t="s">
        <v>15</v>
      </c>
    </row>
    <row r="6" spans="1:16" x14ac:dyDescent="0.2">
      <c r="B6" s="12" t="s">
        <v>16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6" x14ac:dyDescent="0.2">
      <c r="A7" s="1">
        <v>60140</v>
      </c>
      <c r="B7" s="13" t="s">
        <v>17</v>
      </c>
      <c r="C7" s="14">
        <v>76492</v>
      </c>
      <c r="D7" s="14">
        <v>63041</v>
      </c>
      <c r="E7" s="14">
        <v>83211</v>
      </c>
      <c r="F7" s="14">
        <v>72456</v>
      </c>
      <c r="G7" s="14">
        <v>72316</v>
      </c>
      <c r="H7" s="14">
        <v>85075</v>
      </c>
      <c r="I7" s="14">
        <v>59745</v>
      </c>
      <c r="J7" s="14"/>
      <c r="K7" s="14"/>
      <c r="L7" s="14"/>
      <c r="M7" s="14"/>
      <c r="N7" s="14"/>
      <c r="O7" s="15">
        <f>SUM(C7:N7)</f>
        <v>512336</v>
      </c>
      <c r="P7" s="16"/>
    </row>
    <row r="8" spans="1:16" x14ac:dyDescent="0.2">
      <c r="A8" s="1">
        <v>70104</v>
      </c>
      <c r="B8" s="17" t="s">
        <v>18</v>
      </c>
      <c r="C8" s="18">
        <v>1090</v>
      </c>
      <c r="D8" s="19">
        <v>809</v>
      </c>
      <c r="E8" s="19">
        <v>654</v>
      </c>
      <c r="F8" s="19">
        <v>990</v>
      </c>
      <c r="G8" s="19">
        <v>757</v>
      </c>
      <c r="H8" s="19">
        <v>789</v>
      </c>
      <c r="I8" s="19">
        <v>799</v>
      </c>
      <c r="J8" s="19"/>
      <c r="K8" s="19"/>
      <c r="L8" s="19"/>
      <c r="M8" s="19"/>
      <c r="N8" s="19"/>
      <c r="O8" s="20">
        <f t="shared" ref="O8:O28" si="0">SUM(C8:N8)</f>
        <v>5888</v>
      </c>
    </row>
    <row r="9" spans="1:16" x14ac:dyDescent="0.2">
      <c r="A9" s="1">
        <v>70108</v>
      </c>
      <c r="B9" s="17" t="s">
        <v>19</v>
      </c>
      <c r="C9" s="18">
        <v>15304</v>
      </c>
      <c r="D9" s="19">
        <v>15282</v>
      </c>
      <c r="E9" s="19">
        <v>17112</v>
      </c>
      <c r="F9" s="19">
        <v>17379</v>
      </c>
      <c r="G9" s="19">
        <v>16074</v>
      </c>
      <c r="H9" s="19">
        <v>18893</v>
      </c>
      <c r="I9" s="19">
        <v>19074</v>
      </c>
      <c r="J9" s="19"/>
      <c r="K9" s="19"/>
      <c r="L9" s="19"/>
      <c r="M9" s="19"/>
      <c r="N9" s="19"/>
      <c r="O9" s="20">
        <f t="shared" si="0"/>
        <v>119118</v>
      </c>
    </row>
    <row r="10" spans="1:16" x14ac:dyDescent="0.2">
      <c r="A10" s="1">
        <v>70113</v>
      </c>
      <c r="B10" s="17" t="s">
        <v>20</v>
      </c>
      <c r="C10" s="18">
        <v>121</v>
      </c>
      <c r="D10" s="19">
        <v>102</v>
      </c>
      <c r="E10" s="19">
        <v>125</v>
      </c>
      <c r="F10" s="19">
        <v>94</v>
      </c>
      <c r="G10" s="19">
        <v>137</v>
      </c>
      <c r="H10" s="19">
        <v>172</v>
      </c>
      <c r="I10" s="19">
        <v>154</v>
      </c>
      <c r="J10" s="19"/>
      <c r="K10" s="19"/>
      <c r="L10" s="19"/>
      <c r="M10" s="19"/>
      <c r="N10" s="19"/>
      <c r="O10" s="20">
        <f t="shared" si="0"/>
        <v>905</v>
      </c>
    </row>
    <row r="11" spans="1:16" x14ac:dyDescent="0.2">
      <c r="A11" s="1">
        <v>70109</v>
      </c>
      <c r="B11" s="17" t="s">
        <v>21</v>
      </c>
      <c r="C11" s="18">
        <v>21276</v>
      </c>
      <c r="D11" s="19">
        <v>21845</v>
      </c>
      <c r="E11" s="19">
        <v>20202</v>
      </c>
      <c r="F11" s="19">
        <v>20291</v>
      </c>
      <c r="G11" s="19">
        <v>21710</v>
      </c>
      <c r="H11" s="19">
        <v>16299</v>
      </c>
      <c r="I11" s="19">
        <v>21843</v>
      </c>
      <c r="J11" s="19"/>
      <c r="K11" s="19"/>
      <c r="L11" s="19"/>
      <c r="M11" s="19"/>
      <c r="N11" s="19"/>
      <c r="O11" s="20">
        <f t="shared" si="0"/>
        <v>143466</v>
      </c>
    </row>
    <row r="12" spans="1:16" x14ac:dyDescent="0.2">
      <c r="A12" s="1">
        <v>70114</v>
      </c>
      <c r="B12" s="17" t="s">
        <v>22</v>
      </c>
      <c r="C12" s="18">
        <v>9673</v>
      </c>
      <c r="D12" s="19">
        <v>13953</v>
      </c>
      <c r="E12" s="19">
        <v>14604</v>
      </c>
      <c r="F12" s="19">
        <v>11684</v>
      </c>
      <c r="G12" s="19">
        <v>11680</v>
      </c>
      <c r="H12" s="19">
        <v>13254</v>
      </c>
      <c r="I12" s="19">
        <v>11774</v>
      </c>
      <c r="J12" s="19"/>
      <c r="K12" s="19"/>
      <c r="L12" s="19"/>
      <c r="M12" s="19"/>
      <c r="N12" s="19"/>
      <c r="O12" s="20">
        <f t="shared" si="0"/>
        <v>86622</v>
      </c>
    </row>
    <row r="13" spans="1:16" x14ac:dyDescent="0.2">
      <c r="A13" s="1">
        <v>70111</v>
      </c>
      <c r="B13" s="17" t="s">
        <v>23</v>
      </c>
      <c r="C13" s="18">
        <v>28246</v>
      </c>
      <c r="D13" s="19">
        <v>25161</v>
      </c>
      <c r="E13" s="19">
        <v>28345</v>
      </c>
      <c r="F13" s="19">
        <v>27871</v>
      </c>
      <c r="G13" s="19">
        <v>28159</v>
      </c>
      <c r="H13" s="19">
        <v>28858</v>
      </c>
      <c r="I13" s="19">
        <v>27913</v>
      </c>
      <c r="J13" s="19"/>
      <c r="K13" s="19"/>
      <c r="L13" s="19"/>
      <c r="M13" s="19"/>
      <c r="N13" s="19"/>
      <c r="O13" s="20">
        <f t="shared" si="0"/>
        <v>194553</v>
      </c>
    </row>
    <row r="14" spans="1:16" x14ac:dyDescent="0.2">
      <c r="A14" s="1">
        <v>70112</v>
      </c>
      <c r="B14" s="17" t="s">
        <v>24</v>
      </c>
      <c r="C14" s="19">
        <v>0</v>
      </c>
      <c r="D14" s="19">
        <v>0</v>
      </c>
      <c r="E14" s="19">
        <v>9</v>
      </c>
      <c r="F14" s="19">
        <v>30</v>
      </c>
      <c r="G14" s="19">
        <v>8</v>
      </c>
      <c r="H14" s="19">
        <v>0</v>
      </c>
      <c r="I14" s="19">
        <v>0</v>
      </c>
      <c r="J14" s="19"/>
      <c r="K14" s="19"/>
      <c r="L14" s="19"/>
      <c r="M14" s="19"/>
      <c r="N14" s="19"/>
      <c r="O14" s="20">
        <f t="shared" si="0"/>
        <v>47</v>
      </c>
    </row>
    <row r="15" spans="1:16" x14ac:dyDescent="0.2">
      <c r="A15" s="1">
        <v>70115</v>
      </c>
      <c r="B15" s="17" t="s">
        <v>25</v>
      </c>
      <c r="C15" s="1">
        <v>0</v>
      </c>
      <c r="D15" s="19">
        <v>110</v>
      </c>
      <c r="E15" s="19">
        <v>81</v>
      </c>
      <c r="F15" s="19">
        <v>88</v>
      </c>
      <c r="G15" s="19">
        <v>70</v>
      </c>
      <c r="H15" s="19">
        <v>34</v>
      </c>
      <c r="I15" s="19">
        <v>20</v>
      </c>
      <c r="J15" s="19"/>
      <c r="K15" s="19"/>
      <c r="L15" s="19"/>
      <c r="M15" s="19"/>
      <c r="N15" s="19"/>
      <c r="O15" s="20">
        <f t="shared" si="0"/>
        <v>403</v>
      </c>
    </row>
    <row r="16" spans="1:16" x14ac:dyDescent="0.2">
      <c r="A16" s="1">
        <v>70105</v>
      </c>
      <c r="B16" s="17" t="s">
        <v>26</v>
      </c>
      <c r="C16" s="1">
        <v>103</v>
      </c>
      <c r="D16" s="19">
        <v>197</v>
      </c>
      <c r="E16" s="19">
        <v>118</v>
      </c>
      <c r="F16" s="19">
        <v>44</v>
      </c>
      <c r="G16" s="19">
        <v>92</v>
      </c>
      <c r="H16" s="19">
        <v>161</v>
      </c>
      <c r="I16" s="19">
        <v>159</v>
      </c>
      <c r="J16" s="19"/>
      <c r="K16" s="19"/>
      <c r="L16" s="19"/>
      <c r="M16" s="19"/>
      <c r="N16" s="19"/>
      <c r="O16" s="20">
        <f t="shared" si="0"/>
        <v>874</v>
      </c>
    </row>
    <row r="17" spans="1:18" x14ac:dyDescent="0.2">
      <c r="A17" s="1">
        <v>70119</v>
      </c>
      <c r="B17" s="17" t="s">
        <v>27</v>
      </c>
      <c r="C17" s="1">
        <v>20625</v>
      </c>
      <c r="D17" s="19">
        <v>16413</v>
      </c>
      <c r="E17" s="19">
        <v>21184</v>
      </c>
      <c r="F17" s="19">
        <v>25885</v>
      </c>
      <c r="G17" s="19">
        <v>21089</v>
      </c>
      <c r="H17" s="19">
        <v>18171</v>
      </c>
      <c r="I17" s="19">
        <v>18456</v>
      </c>
      <c r="J17" s="19"/>
      <c r="K17" s="19"/>
      <c r="L17" s="19"/>
      <c r="M17" s="19"/>
      <c r="N17" s="19"/>
      <c r="O17" s="20">
        <f t="shared" si="0"/>
        <v>141823</v>
      </c>
    </row>
    <row r="18" spans="1:18" x14ac:dyDescent="0.2">
      <c r="A18" s="1">
        <v>70123</v>
      </c>
      <c r="B18" s="17" t="s">
        <v>28</v>
      </c>
      <c r="C18" s="19">
        <v>0</v>
      </c>
      <c r="D18" s="19">
        <v>0</v>
      </c>
      <c r="E18" s="19">
        <v>31</v>
      </c>
      <c r="F18" s="19">
        <v>11</v>
      </c>
      <c r="G18" s="19">
        <v>0</v>
      </c>
      <c r="H18" s="19">
        <v>0</v>
      </c>
      <c r="I18" s="19">
        <v>0</v>
      </c>
      <c r="J18" s="19"/>
      <c r="K18" s="19"/>
      <c r="L18" s="19"/>
      <c r="M18" s="19"/>
      <c r="N18" s="19"/>
      <c r="O18" s="20">
        <f t="shared" si="0"/>
        <v>42</v>
      </c>
    </row>
    <row r="19" spans="1:18" x14ac:dyDescent="0.2">
      <c r="A19" s="1">
        <v>70124</v>
      </c>
      <c r="B19" s="17" t="s">
        <v>29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/>
      <c r="K19" s="19"/>
      <c r="L19" s="19"/>
      <c r="M19" s="19"/>
      <c r="N19" s="19"/>
      <c r="O19" s="20">
        <f t="shared" si="0"/>
        <v>0</v>
      </c>
    </row>
    <row r="20" spans="1:18" x14ac:dyDescent="0.2">
      <c r="A20" s="1">
        <v>70127</v>
      </c>
      <c r="B20" s="17" t="s">
        <v>30</v>
      </c>
      <c r="C20" s="19">
        <v>3414</v>
      </c>
      <c r="D20" s="19">
        <v>3452</v>
      </c>
      <c r="E20" s="19">
        <v>3622</v>
      </c>
      <c r="F20" s="19">
        <v>3843</v>
      </c>
      <c r="G20" s="19">
        <v>3578</v>
      </c>
      <c r="H20" s="19">
        <v>4205</v>
      </c>
      <c r="I20" s="19">
        <v>3733</v>
      </c>
      <c r="J20" s="19"/>
      <c r="K20" s="19"/>
      <c r="L20" s="19"/>
      <c r="M20" s="19"/>
      <c r="N20" s="19"/>
      <c r="O20" s="20">
        <f t="shared" si="0"/>
        <v>25847</v>
      </c>
    </row>
    <row r="21" spans="1:18" x14ac:dyDescent="0.2">
      <c r="B21" s="21" t="s">
        <v>31</v>
      </c>
      <c r="C21" s="22">
        <f>SUM(C8:C20)</f>
        <v>99852</v>
      </c>
      <c r="D21" s="22">
        <f t="shared" ref="D21:N21" si="1">SUM(D8:D20)</f>
        <v>97324</v>
      </c>
      <c r="E21" s="22">
        <f t="shared" si="1"/>
        <v>106087</v>
      </c>
      <c r="F21" s="22">
        <f t="shared" si="1"/>
        <v>108210</v>
      </c>
      <c r="G21" s="22">
        <f t="shared" si="1"/>
        <v>103354</v>
      </c>
      <c r="H21" s="22">
        <f t="shared" si="1"/>
        <v>100836</v>
      </c>
      <c r="I21" s="22">
        <f t="shared" si="1"/>
        <v>103925</v>
      </c>
      <c r="J21" s="22">
        <f t="shared" si="1"/>
        <v>0</v>
      </c>
      <c r="K21" s="23">
        <f t="shared" si="1"/>
        <v>0</v>
      </c>
      <c r="L21" s="23">
        <f t="shared" si="1"/>
        <v>0</v>
      </c>
      <c r="M21" s="23">
        <f t="shared" si="1"/>
        <v>0</v>
      </c>
      <c r="N21" s="23">
        <f t="shared" si="1"/>
        <v>0</v>
      </c>
      <c r="O21" s="24">
        <f t="shared" si="0"/>
        <v>719588</v>
      </c>
    </row>
    <row r="22" spans="1:18" x14ac:dyDescent="0.2">
      <c r="A22" s="1">
        <v>10101</v>
      </c>
      <c r="B22" s="17" t="s">
        <v>32</v>
      </c>
      <c r="C22" s="19">
        <v>15038</v>
      </c>
      <c r="D22" s="19">
        <v>13156</v>
      </c>
      <c r="E22" s="19">
        <v>13547</v>
      </c>
      <c r="F22" s="19">
        <v>14602</v>
      </c>
      <c r="G22" s="19">
        <v>14321</v>
      </c>
      <c r="H22" s="19">
        <v>11784</v>
      </c>
      <c r="I22" s="19">
        <v>10520</v>
      </c>
      <c r="J22" s="19"/>
      <c r="K22" s="19"/>
      <c r="L22" s="19"/>
      <c r="M22" s="19"/>
      <c r="N22" s="19"/>
      <c r="O22" s="20">
        <f t="shared" si="0"/>
        <v>92968</v>
      </c>
    </row>
    <row r="23" spans="1:18" x14ac:dyDescent="0.2">
      <c r="A23" s="1">
        <v>10102</v>
      </c>
      <c r="B23" s="17" t="s">
        <v>33</v>
      </c>
      <c r="C23" s="19">
        <v>93158</v>
      </c>
      <c r="D23" s="19">
        <v>103000</v>
      </c>
      <c r="E23" s="19">
        <v>107942</v>
      </c>
      <c r="F23" s="19">
        <v>106074</v>
      </c>
      <c r="G23" s="19">
        <v>115851</v>
      </c>
      <c r="H23" s="19">
        <v>96231</v>
      </c>
      <c r="I23" s="19">
        <v>99127</v>
      </c>
      <c r="J23" s="19"/>
      <c r="K23" s="19"/>
      <c r="L23" s="19"/>
      <c r="M23" s="19"/>
      <c r="N23" s="19"/>
      <c r="O23" s="20">
        <f t="shared" si="0"/>
        <v>721383</v>
      </c>
    </row>
    <row r="24" spans="1:18" x14ac:dyDescent="0.2">
      <c r="A24" s="1">
        <v>10103</v>
      </c>
      <c r="B24" s="17" t="s">
        <v>34</v>
      </c>
      <c r="C24" s="19">
        <v>3244</v>
      </c>
      <c r="D24" s="19">
        <v>4386</v>
      </c>
      <c r="E24" s="19">
        <v>4107</v>
      </c>
      <c r="F24" s="19">
        <v>4712</v>
      </c>
      <c r="G24" s="19">
        <v>4068</v>
      </c>
      <c r="H24" s="19">
        <v>4005</v>
      </c>
      <c r="I24" s="19">
        <v>3952</v>
      </c>
      <c r="J24" s="19"/>
      <c r="K24" s="19"/>
      <c r="L24" s="19"/>
      <c r="M24" s="19"/>
      <c r="N24" s="19"/>
      <c r="O24" s="20">
        <f t="shared" si="0"/>
        <v>28474</v>
      </c>
    </row>
    <row r="25" spans="1:18" x14ac:dyDescent="0.2">
      <c r="A25" s="1">
        <v>10105</v>
      </c>
      <c r="B25" s="17" t="s">
        <v>35</v>
      </c>
      <c r="C25" s="19">
        <v>39631</v>
      </c>
      <c r="D25" s="19">
        <v>40449</v>
      </c>
      <c r="E25" s="19">
        <v>47358</v>
      </c>
      <c r="F25" s="19">
        <v>41876</v>
      </c>
      <c r="G25" s="19">
        <v>38651</v>
      </c>
      <c r="H25" s="19">
        <v>43463</v>
      </c>
      <c r="I25" s="19">
        <v>38691</v>
      </c>
      <c r="J25" s="19"/>
      <c r="K25" s="19"/>
      <c r="L25" s="19"/>
      <c r="M25" s="19"/>
      <c r="N25" s="19"/>
      <c r="O25" s="20">
        <f t="shared" si="0"/>
        <v>290119</v>
      </c>
    </row>
    <row r="26" spans="1:18" x14ac:dyDescent="0.2">
      <c r="A26" s="1">
        <v>10106</v>
      </c>
      <c r="B26" s="17" t="s">
        <v>36</v>
      </c>
      <c r="C26" s="19">
        <v>13702</v>
      </c>
      <c r="D26" s="19">
        <v>11754</v>
      </c>
      <c r="E26" s="19">
        <v>12881</v>
      </c>
      <c r="F26" s="19">
        <v>10696</v>
      </c>
      <c r="G26" s="19">
        <v>12649</v>
      </c>
      <c r="H26" s="19">
        <v>12550</v>
      </c>
      <c r="I26" s="19">
        <v>11103</v>
      </c>
      <c r="J26" s="19"/>
      <c r="K26" s="19"/>
      <c r="L26" s="19"/>
      <c r="M26" s="19"/>
      <c r="N26" s="19"/>
      <c r="O26" s="20">
        <f t="shared" si="0"/>
        <v>85335</v>
      </c>
    </row>
    <row r="27" spans="1:18" x14ac:dyDescent="0.2">
      <c r="B27" s="21" t="s">
        <v>37</v>
      </c>
      <c r="C27" s="22">
        <f>SUM(C22:C26)</f>
        <v>164773</v>
      </c>
      <c r="D27" s="22">
        <f t="shared" ref="D27:N27" si="2">SUM(D22:D26)</f>
        <v>172745</v>
      </c>
      <c r="E27" s="22">
        <f t="shared" si="2"/>
        <v>185835</v>
      </c>
      <c r="F27" s="22">
        <f t="shared" si="2"/>
        <v>177960</v>
      </c>
      <c r="G27" s="22">
        <f t="shared" si="2"/>
        <v>185540</v>
      </c>
      <c r="H27" s="22">
        <f t="shared" si="2"/>
        <v>168033</v>
      </c>
      <c r="I27" s="22">
        <f t="shared" si="2"/>
        <v>163393</v>
      </c>
      <c r="J27" s="22">
        <f t="shared" si="2"/>
        <v>0</v>
      </c>
      <c r="K27" s="23">
        <f t="shared" si="2"/>
        <v>0</v>
      </c>
      <c r="L27" s="23">
        <f t="shared" si="2"/>
        <v>0</v>
      </c>
      <c r="M27" s="23">
        <f t="shared" si="2"/>
        <v>0</v>
      </c>
      <c r="N27" s="23">
        <f t="shared" si="2"/>
        <v>0</v>
      </c>
      <c r="O27" s="24">
        <f t="shared" si="0"/>
        <v>1218279</v>
      </c>
    </row>
    <row r="28" spans="1:18" x14ac:dyDescent="0.2">
      <c r="B28" s="25" t="s">
        <v>38</v>
      </c>
      <c r="C28" s="26">
        <f>C27+C21+C7</f>
        <v>341117</v>
      </c>
      <c r="D28" s="26">
        <f t="shared" ref="D28:N28" si="3">D27+D21+D7</f>
        <v>333110</v>
      </c>
      <c r="E28" s="26">
        <f t="shared" si="3"/>
        <v>375133</v>
      </c>
      <c r="F28" s="26">
        <f t="shared" si="3"/>
        <v>358626</v>
      </c>
      <c r="G28" s="26">
        <f t="shared" si="3"/>
        <v>361210</v>
      </c>
      <c r="H28" s="26">
        <f t="shared" si="3"/>
        <v>353944</v>
      </c>
      <c r="I28" s="26">
        <f t="shared" si="3"/>
        <v>327063</v>
      </c>
      <c r="J28" s="26">
        <f t="shared" si="3"/>
        <v>0</v>
      </c>
      <c r="K28" s="27">
        <f t="shared" si="3"/>
        <v>0</v>
      </c>
      <c r="L28" s="27">
        <f t="shared" si="3"/>
        <v>0</v>
      </c>
      <c r="M28" s="27">
        <f t="shared" si="3"/>
        <v>0</v>
      </c>
      <c r="N28" s="27">
        <f t="shared" si="3"/>
        <v>0</v>
      </c>
      <c r="O28" s="28">
        <f t="shared" si="0"/>
        <v>2450203</v>
      </c>
    </row>
    <row r="29" spans="1:18" x14ac:dyDescent="0.2">
      <c r="B29" s="29" t="s">
        <v>39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8" x14ac:dyDescent="0.2">
      <c r="A30" s="1">
        <v>60140</v>
      </c>
      <c r="B30" s="13" t="s">
        <v>17</v>
      </c>
      <c r="C30" s="30">
        <v>153498</v>
      </c>
      <c r="D30" s="30">
        <v>91367</v>
      </c>
      <c r="E30" s="30">
        <v>147164</v>
      </c>
      <c r="F30" s="30">
        <v>140159</v>
      </c>
      <c r="G30" s="30">
        <v>140925</v>
      </c>
      <c r="H30" s="30">
        <v>157140</v>
      </c>
      <c r="I30" s="30">
        <v>116905</v>
      </c>
      <c r="J30" s="30"/>
      <c r="K30" s="30"/>
      <c r="L30" s="30"/>
      <c r="M30" s="30"/>
      <c r="N30" s="30"/>
      <c r="O30" s="31">
        <f t="shared" ref="O30:O51" si="4">SUM(C30:N30)</f>
        <v>947158</v>
      </c>
      <c r="P30" s="32"/>
      <c r="Q30" s="16"/>
      <c r="R30" s="16"/>
    </row>
    <row r="31" spans="1:18" x14ac:dyDescent="0.2">
      <c r="A31" s="1">
        <v>70104</v>
      </c>
      <c r="B31" s="17" t="s">
        <v>18</v>
      </c>
      <c r="C31" s="33">
        <v>1425</v>
      </c>
      <c r="D31" s="19">
        <v>1836</v>
      </c>
      <c r="E31" s="19">
        <v>1967</v>
      </c>
      <c r="F31" s="19">
        <v>1600</v>
      </c>
      <c r="G31" s="19">
        <v>1477</v>
      </c>
      <c r="H31" s="19">
        <v>1604</v>
      </c>
      <c r="I31" s="19">
        <v>1469</v>
      </c>
      <c r="J31" s="19"/>
      <c r="K31" s="19"/>
      <c r="L31" s="19"/>
      <c r="M31" s="19"/>
      <c r="N31" s="33"/>
      <c r="O31" s="20">
        <f t="shared" si="4"/>
        <v>11378</v>
      </c>
      <c r="P31" s="32"/>
      <c r="Q31" s="16"/>
      <c r="R31" s="16"/>
    </row>
    <row r="32" spans="1:18" x14ac:dyDescent="0.2">
      <c r="A32" s="1">
        <v>70108</v>
      </c>
      <c r="B32" s="17" t="s">
        <v>19</v>
      </c>
      <c r="C32" s="33">
        <v>29914</v>
      </c>
      <c r="D32" s="19">
        <v>29258</v>
      </c>
      <c r="E32" s="19">
        <v>29791</v>
      </c>
      <c r="F32" s="19">
        <v>30259</v>
      </c>
      <c r="G32" s="19">
        <v>35423</v>
      </c>
      <c r="H32" s="19">
        <v>34945</v>
      </c>
      <c r="I32" s="19">
        <v>35704</v>
      </c>
      <c r="J32" s="19"/>
      <c r="K32" s="19"/>
      <c r="L32" s="19"/>
      <c r="M32" s="19"/>
      <c r="N32" s="33"/>
      <c r="O32" s="20">
        <f t="shared" si="4"/>
        <v>225294</v>
      </c>
      <c r="P32" s="32"/>
      <c r="Q32" s="16"/>
      <c r="R32" s="16"/>
    </row>
    <row r="33" spans="1:18" x14ac:dyDescent="0.2">
      <c r="A33" s="1">
        <v>70113</v>
      </c>
      <c r="B33" s="17" t="s">
        <v>20</v>
      </c>
      <c r="C33" s="19">
        <v>286</v>
      </c>
      <c r="D33" s="19">
        <v>232</v>
      </c>
      <c r="E33" s="19">
        <v>271</v>
      </c>
      <c r="F33" s="19">
        <v>216</v>
      </c>
      <c r="G33" s="19">
        <v>205</v>
      </c>
      <c r="H33" s="19">
        <v>256</v>
      </c>
      <c r="I33" s="19">
        <v>265</v>
      </c>
      <c r="J33" s="19"/>
      <c r="K33" s="19"/>
      <c r="L33" s="19"/>
      <c r="M33" s="19"/>
      <c r="N33" s="19"/>
      <c r="O33" s="20">
        <f t="shared" si="4"/>
        <v>1731</v>
      </c>
      <c r="P33" s="32"/>
      <c r="Q33" s="16"/>
      <c r="R33" s="16"/>
    </row>
    <row r="34" spans="1:18" x14ac:dyDescent="0.2">
      <c r="A34" s="1">
        <v>70109</v>
      </c>
      <c r="B34" s="17" t="s">
        <v>21</v>
      </c>
      <c r="C34" s="19">
        <v>40021</v>
      </c>
      <c r="D34" s="19">
        <v>38758</v>
      </c>
      <c r="E34" s="19">
        <v>37689</v>
      </c>
      <c r="F34" s="19">
        <v>39750</v>
      </c>
      <c r="G34" s="19">
        <v>41802</v>
      </c>
      <c r="H34" s="19">
        <v>36418</v>
      </c>
      <c r="I34" s="19">
        <v>40090</v>
      </c>
      <c r="J34" s="19"/>
      <c r="K34" s="19"/>
      <c r="L34" s="19"/>
      <c r="M34" s="19"/>
      <c r="N34" s="19"/>
      <c r="O34" s="20">
        <f t="shared" si="4"/>
        <v>274528</v>
      </c>
      <c r="P34" s="32"/>
      <c r="Q34" s="16"/>
      <c r="R34" s="16"/>
    </row>
    <row r="35" spans="1:18" x14ac:dyDescent="0.2">
      <c r="A35" s="1">
        <v>70114</v>
      </c>
      <c r="B35" s="17" t="s">
        <v>22</v>
      </c>
      <c r="C35" s="19">
        <v>22813</v>
      </c>
      <c r="D35" s="19">
        <v>27645</v>
      </c>
      <c r="E35" s="19">
        <v>31135</v>
      </c>
      <c r="F35" s="19">
        <v>29364</v>
      </c>
      <c r="G35" s="19">
        <v>32807</v>
      </c>
      <c r="H35" s="19">
        <v>29407</v>
      </c>
      <c r="I35" s="19">
        <v>27989</v>
      </c>
      <c r="J35" s="19"/>
      <c r="K35" s="19"/>
      <c r="L35" s="19"/>
      <c r="M35" s="19"/>
      <c r="N35" s="19"/>
      <c r="O35" s="20">
        <f t="shared" si="4"/>
        <v>201160</v>
      </c>
      <c r="P35" s="32"/>
      <c r="Q35" s="16"/>
      <c r="R35" s="16"/>
    </row>
    <row r="36" spans="1:18" x14ac:dyDescent="0.2">
      <c r="A36" s="1">
        <v>70111</v>
      </c>
      <c r="B36" s="17" t="s">
        <v>23</v>
      </c>
      <c r="C36" s="19">
        <v>47793</v>
      </c>
      <c r="D36" s="19">
        <v>47842</v>
      </c>
      <c r="E36" s="19">
        <v>49038</v>
      </c>
      <c r="F36" s="19">
        <v>53779</v>
      </c>
      <c r="G36" s="19">
        <v>54553</v>
      </c>
      <c r="H36" s="19">
        <v>53894</v>
      </c>
      <c r="I36" s="19">
        <v>55026</v>
      </c>
      <c r="J36" s="19"/>
      <c r="K36" s="19"/>
      <c r="L36" s="19"/>
      <c r="M36" s="19"/>
      <c r="N36" s="19"/>
      <c r="O36" s="20">
        <f t="shared" si="4"/>
        <v>361925</v>
      </c>
      <c r="P36" s="32"/>
      <c r="Q36" s="16"/>
      <c r="R36" s="16"/>
    </row>
    <row r="37" spans="1:18" x14ac:dyDescent="0.2">
      <c r="A37" s="1">
        <v>70112</v>
      </c>
      <c r="B37" s="17" t="s">
        <v>24</v>
      </c>
      <c r="C37" s="19">
        <v>77</v>
      </c>
      <c r="D37" s="19">
        <v>29</v>
      </c>
      <c r="E37" s="19">
        <v>21</v>
      </c>
      <c r="F37" s="19">
        <v>0</v>
      </c>
      <c r="G37" s="19">
        <v>23</v>
      </c>
      <c r="H37" s="19">
        <v>30</v>
      </c>
      <c r="I37" s="19">
        <v>31</v>
      </c>
      <c r="J37" s="19"/>
      <c r="K37" s="19"/>
      <c r="L37" s="19"/>
      <c r="M37" s="19"/>
      <c r="N37" s="19"/>
      <c r="O37" s="20">
        <f t="shared" si="4"/>
        <v>211</v>
      </c>
      <c r="P37" s="32"/>
      <c r="Q37" s="16"/>
      <c r="R37" s="16"/>
    </row>
    <row r="38" spans="1:18" x14ac:dyDescent="0.2">
      <c r="A38" s="1">
        <v>70115</v>
      </c>
      <c r="B38" s="17" t="s">
        <v>25</v>
      </c>
      <c r="C38" s="16">
        <v>84</v>
      </c>
      <c r="D38" s="19">
        <v>195</v>
      </c>
      <c r="E38" s="19">
        <v>160</v>
      </c>
      <c r="F38" s="19">
        <v>90</v>
      </c>
      <c r="G38" s="19">
        <v>248</v>
      </c>
      <c r="H38" s="19">
        <v>226</v>
      </c>
      <c r="I38" s="19">
        <v>198</v>
      </c>
      <c r="J38" s="19"/>
      <c r="K38" s="19"/>
      <c r="L38" s="19"/>
      <c r="M38" s="19"/>
      <c r="N38" s="19"/>
      <c r="O38" s="20">
        <f t="shared" si="4"/>
        <v>1201</v>
      </c>
      <c r="P38" s="32"/>
      <c r="Q38" s="16"/>
      <c r="R38" s="16"/>
    </row>
    <row r="39" spans="1:18" x14ac:dyDescent="0.2">
      <c r="A39" s="1">
        <v>70105</v>
      </c>
      <c r="B39" s="17" t="s">
        <v>26</v>
      </c>
      <c r="C39" s="16">
        <v>176</v>
      </c>
      <c r="D39" s="19">
        <v>60</v>
      </c>
      <c r="E39" s="19">
        <v>154</v>
      </c>
      <c r="F39" s="19">
        <v>220</v>
      </c>
      <c r="G39" s="19">
        <v>248</v>
      </c>
      <c r="H39" s="19">
        <v>238</v>
      </c>
      <c r="I39" s="19">
        <v>225</v>
      </c>
      <c r="J39" s="19"/>
      <c r="K39" s="19"/>
      <c r="L39" s="19"/>
      <c r="M39" s="19"/>
      <c r="N39" s="19"/>
      <c r="O39" s="20">
        <f t="shared" si="4"/>
        <v>1321</v>
      </c>
      <c r="P39" s="32"/>
      <c r="Q39" s="16"/>
      <c r="R39" s="16"/>
    </row>
    <row r="40" spans="1:18" x14ac:dyDescent="0.2">
      <c r="A40" s="1">
        <v>70119</v>
      </c>
      <c r="B40" s="17" t="s">
        <v>27</v>
      </c>
      <c r="C40" s="16">
        <v>38324</v>
      </c>
      <c r="D40" s="19">
        <v>33529</v>
      </c>
      <c r="E40" s="19">
        <v>40531</v>
      </c>
      <c r="F40" s="19">
        <v>50312</v>
      </c>
      <c r="G40" s="19">
        <v>40043</v>
      </c>
      <c r="H40" s="19">
        <v>37785</v>
      </c>
      <c r="I40" s="19">
        <v>35460</v>
      </c>
      <c r="J40" s="19"/>
      <c r="K40" s="19"/>
      <c r="L40" s="19"/>
      <c r="M40" s="19"/>
      <c r="N40" s="19"/>
      <c r="O40" s="20">
        <f t="shared" si="4"/>
        <v>275984</v>
      </c>
      <c r="P40" s="32"/>
      <c r="Q40" s="16"/>
      <c r="R40" s="16"/>
    </row>
    <row r="41" spans="1:18" x14ac:dyDescent="0.2">
      <c r="A41" s="1">
        <v>70123</v>
      </c>
      <c r="B41" s="17" t="s">
        <v>28</v>
      </c>
      <c r="C41" s="16">
        <v>92</v>
      </c>
      <c r="D41" s="19">
        <v>23</v>
      </c>
      <c r="E41" s="19"/>
      <c r="F41" s="19">
        <v>19</v>
      </c>
      <c r="G41" s="19">
        <v>31</v>
      </c>
      <c r="H41" s="19">
        <v>21</v>
      </c>
      <c r="I41" s="19">
        <v>0</v>
      </c>
      <c r="J41" s="19"/>
      <c r="K41" s="19"/>
      <c r="L41" s="19"/>
      <c r="M41" s="19"/>
      <c r="N41" s="19"/>
      <c r="O41" s="20">
        <f t="shared" si="4"/>
        <v>186</v>
      </c>
      <c r="P41" s="32"/>
      <c r="Q41" s="16"/>
      <c r="R41" s="16"/>
    </row>
    <row r="42" spans="1:18" x14ac:dyDescent="0.2">
      <c r="A42" s="1">
        <v>70124</v>
      </c>
      <c r="B42" s="17" t="s">
        <v>29</v>
      </c>
      <c r="C42" s="19">
        <v>0</v>
      </c>
      <c r="D42" s="19">
        <v>0</v>
      </c>
      <c r="E42" s="19"/>
      <c r="F42" s="19">
        <v>0</v>
      </c>
      <c r="G42" s="19"/>
      <c r="H42" s="19">
        <v>0</v>
      </c>
      <c r="I42" s="19">
        <v>0</v>
      </c>
      <c r="J42" s="19"/>
      <c r="K42" s="19"/>
      <c r="L42" s="19"/>
      <c r="M42" s="19"/>
      <c r="N42" s="19"/>
      <c r="O42" s="20">
        <f t="shared" si="4"/>
        <v>0</v>
      </c>
      <c r="P42" s="32"/>
      <c r="Q42" s="16"/>
      <c r="R42" s="16"/>
    </row>
    <row r="43" spans="1:18" x14ac:dyDescent="0.2">
      <c r="A43" s="1">
        <v>70127</v>
      </c>
      <c r="B43" s="17" t="s">
        <v>30</v>
      </c>
      <c r="C43" s="19">
        <v>5770</v>
      </c>
      <c r="D43" s="19">
        <v>6098</v>
      </c>
      <c r="E43" s="19">
        <v>7013</v>
      </c>
      <c r="F43" s="19">
        <v>7186</v>
      </c>
      <c r="G43" s="19">
        <v>7323</v>
      </c>
      <c r="H43" s="19">
        <v>7111</v>
      </c>
      <c r="I43" s="19">
        <v>8219</v>
      </c>
      <c r="J43" s="19"/>
      <c r="K43" s="19"/>
      <c r="L43" s="19"/>
      <c r="M43" s="19"/>
      <c r="N43" s="19"/>
      <c r="O43" s="20">
        <f t="shared" si="4"/>
        <v>48720</v>
      </c>
      <c r="P43" s="32"/>
      <c r="Q43" s="16"/>
      <c r="R43" s="16"/>
    </row>
    <row r="44" spans="1:18" x14ac:dyDescent="0.2">
      <c r="B44" s="21" t="s">
        <v>31</v>
      </c>
      <c r="C44" s="23">
        <f>SUM(C31:C43)</f>
        <v>186775</v>
      </c>
      <c r="D44" s="23">
        <f t="shared" ref="D44:N44" si="5">SUM(D31:D43)</f>
        <v>185505</v>
      </c>
      <c r="E44" s="23">
        <f t="shared" si="5"/>
        <v>197770</v>
      </c>
      <c r="F44" s="23">
        <f t="shared" si="5"/>
        <v>212795</v>
      </c>
      <c r="G44" s="23">
        <f t="shared" si="5"/>
        <v>214183</v>
      </c>
      <c r="H44" s="23">
        <f t="shared" si="5"/>
        <v>201935</v>
      </c>
      <c r="I44" s="23">
        <f t="shared" si="5"/>
        <v>204676</v>
      </c>
      <c r="J44" s="23">
        <f t="shared" si="5"/>
        <v>0</v>
      </c>
      <c r="K44" s="23">
        <f t="shared" si="5"/>
        <v>0</v>
      </c>
      <c r="L44" s="23">
        <f t="shared" si="5"/>
        <v>0</v>
      </c>
      <c r="M44" s="23">
        <f t="shared" si="5"/>
        <v>0</v>
      </c>
      <c r="N44" s="23">
        <f t="shared" si="5"/>
        <v>0</v>
      </c>
      <c r="O44" s="24">
        <f t="shared" si="4"/>
        <v>1403639</v>
      </c>
      <c r="P44" s="32"/>
      <c r="Q44" s="16"/>
      <c r="R44" s="16"/>
    </row>
    <row r="45" spans="1:18" x14ac:dyDescent="0.2">
      <c r="A45" s="1">
        <v>10101</v>
      </c>
      <c r="B45" s="17" t="s">
        <v>32</v>
      </c>
      <c r="C45" s="19">
        <v>26019</v>
      </c>
      <c r="D45" s="19">
        <v>27602</v>
      </c>
      <c r="E45" s="19">
        <v>25870</v>
      </c>
      <c r="F45" s="19">
        <v>27313</v>
      </c>
      <c r="G45" s="19">
        <v>27209</v>
      </c>
      <c r="H45" s="19">
        <v>26412</v>
      </c>
      <c r="I45" s="19">
        <v>21712</v>
      </c>
      <c r="J45" s="19"/>
      <c r="K45" s="19"/>
      <c r="L45" s="19"/>
      <c r="M45" s="19"/>
      <c r="N45" s="19"/>
      <c r="O45" s="20">
        <f t="shared" si="4"/>
        <v>182137</v>
      </c>
      <c r="P45" s="32"/>
      <c r="Q45" s="16"/>
      <c r="R45" s="16"/>
    </row>
    <row r="46" spans="1:18" x14ac:dyDescent="0.2">
      <c r="A46" s="1">
        <v>10102</v>
      </c>
      <c r="B46" s="17" t="s">
        <v>33</v>
      </c>
      <c r="C46" s="19">
        <v>170699</v>
      </c>
      <c r="D46" s="19">
        <v>186644</v>
      </c>
      <c r="E46" s="19">
        <v>191018</v>
      </c>
      <c r="F46" s="19">
        <v>197013</v>
      </c>
      <c r="G46" s="19">
        <v>226821</v>
      </c>
      <c r="H46" s="19">
        <v>196748</v>
      </c>
      <c r="I46" s="19">
        <v>183080</v>
      </c>
      <c r="J46" s="19"/>
      <c r="K46" s="19"/>
      <c r="L46" s="19"/>
      <c r="M46" s="19"/>
      <c r="N46" s="19"/>
      <c r="O46" s="20">
        <f t="shared" si="4"/>
        <v>1352023</v>
      </c>
      <c r="P46" s="32"/>
      <c r="Q46" s="16"/>
      <c r="R46" s="16"/>
    </row>
    <row r="47" spans="1:18" x14ac:dyDescent="0.2">
      <c r="A47" s="1">
        <v>10103</v>
      </c>
      <c r="B47" s="17" t="s">
        <v>34</v>
      </c>
      <c r="C47" s="19">
        <v>5995</v>
      </c>
      <c r="D47" s="19">
        <v>6638</v>
      </c>
      <c r="E47" s="19">
        <v>7820</v>
      </c>
      <c r="F47" s="19">
        <v>7989</v>
      </c>
      <c r="G47" s="19">
        <v>8754</v>
      </c>
      <c r="H47" s="19">
        <v>7686</v>
      </c>
      <c r="I47" s="19">
        <v>8153</v>
      </c>
      <c r="J47" s="19"/>
      <c r="K47" s="19"/>
      <c r="L47" s="19"/>
      <c r="M47" s="19"/>
      <c r="N47" s="19"/>
      <c r="O47" s="34">
        <f t="shared" si="4"/>
        <v>53035</v>
      </c>
    </row>
    <row r="48" spans="1:18" x14ac:dyDescent="0.2">
      <c r="A48" s="1">
        <v>10105</v>
      </c>
      <c r="B48" s="17" t="s">
        <v>35</v>
      </c>
      <c r="C48" s="19">
        <v>78263</v>
      </c>
      <c r="D48" s="19">
        <v>79593</v>
      </c>
      <c r="E48" s="19">
        <v>84955</v>
      </c>
      <c r="F48" s="19">
        <v>79424</v>
      </c>
      <c r="G48" s="19">
        <v>77119</v>
      </c>
      <c r="H48" s="19">
        <v>86003</v>
      </c>
      <c r="I48" s="19">
        <v>74593</v>
      </c>
      <c r="J48" s="19"/>
      <c r="K48" s="19"/>
      <c r="L48" s="19"/>
      <c r="M48" s="19"/>
      <c r="N48" s="19"/>
      <c r="O48" s="34">
        <f t="shared" si="4"/>
        <v>559950</v>
      </c>
    </row>
    <row r="49" spans="1:15" x14ac:dyDescent="0.2">
      <c r="A49" s="1">
        <v>10106</v>
      </c>
      <c r="B49" s="17" t="s">
        <v>36</v>
      </c>
      <c r="C49" s="19">
        <v>24654</v>
      </c>
      <c r="D49" s="19">
        <v>20965</v>
      </c>
      <c r="E49" s="19">
        <v>21496</v>
      </c>
      <c r="F49" s="19">
        <v>23775</v>
      </c>
      <c r="G49" s="19">
        <v>28645</v>
      </c>
      <c r="H49" s="19">
        <v>23484</v>
      </c>
      <c r="I49" s="19">
        <v>23478</v>
      </c>
      <c r="J49" s="19"/>
      <c r="K49" s="19"/>
      <c r="L49" s="19"/>
      <c r="M49" s="19"/>
      <c r="N49" s="19"/>
      <c r="O49" s="34">
        <f t="shared" si="4"/>
        <v>166497</v>
      </c>
    </row>
    <row r="50" spans="1:15" x14ac:dyDescent="0.2">
      <c r="B50" s="21" t="s">
        <v>37</v>
      </c>
      <c r="C50" s="23">
        <f>SUM(C45:C49)</f>
        <v>305630</v>
      </c>
      <c r="D50" s="23">
        <f t="shared" ref="D50:N50" si="6">SUM(D45:D49)</f>
        <v>321442</v>
      </c>
      <c r="E50" s="23">
        <f t="shared" si="6"/>
        <v>331159</v>
      </c>
      <c r="F50" s="23">
        <f t="shared" si="6"/>
        <v>335514</v>
      </c>
      <c r="G50" s="23">
        <f t="shared" si="6"/>
        <v>368548</v>
      </c>
      <c r="H50" s="23">
        <f t="shared" si="6"/>
        <v>340333</v>
      </c>
      <c r="I50" s="23">
        <f t="shared" si="6"/>
        <v>311016</v>
      </c>
      <c r="J50" s="23">
        <f t="shared" si="6"/>
        <v>0</v>
      </c>
      <c r="K50" s="23">
        <f t="shared" si="6"/>
        <v>0</v>
      </c>
      <c r="L50" s="23">
        <f t="shared" si="6"/>
        <v>0</v>
      </c>
      <c r="M50" s="23">
        <f t="shared" si="6"/>
        <v>0</v>
      </c>
      <c r="N50" s="23">
        <f t="shared" si="6"/>
        <v>0</v>
      </c>
      <c r="O50" s="35">
        <f t="shared" si="4"/>
        <v>2313642</v>
      </c>
    </row>
    <row r="51" spans="1:15" x14ac:dyDescent="0.2">
      <c r="B51" s="36" t="s">
        <v>38</v>
      </c>
      <c r="C51" s="37">
        <f>C50+C44+C30</f>
        <v>645903</v>
      </c>
      <c r="D51" s="37">
        <f t="shared" ref="D51:N51" si="7">D50+D44+D30</f>
        <v>598314</v>
      </c>
      <c r="E51" s="37">
        <f t="shared" si="7"/>
        <v>676093</v>
      </c>
      <c r="F51" s="37">
        <f t="shared" si="7"/>
        <v>688468</v>
      </c>
      <c r="G51" s="37">
        <f t="shared" si="7"/>
        <v>723656</v>
      </c>
      <c r="H51" s="37">
        <f t="shared" si="7"/>
        <v>699408</v>
      </c>
      <c r="I51" s="37">
        <f t="shared" si="7"/>
        <v>632597</v>
      </c>
      <c r="J51" s="37">
        <f t="shared" si="7"/>
        <v>0</v>
      </c>
      <c r="K51" s="37">
        <f t="shared" si="7"/>
        <v>0</v>
      </c>
      <c r="L51" s="37">
        <f t="shared" si="7"/>
        <v>0</v>
      </c>
      <c r="M51" s="37">
        <f t="shared" si="7"/>
        <v>0</v>
      </c>
      <c r="N51" s="37">
        <f t="shared" si="7"/>
        <v>0</v>
      </c>
      <c r="O51" s="38">
        <f t="shared" si="4"/>
        <v>4664439</v>
      </c>
    </row>
    <row r="52" spans="1:15" x14ac:dyDescent="0.2">
      <c r="B52" s="29" t="s">
        <v>40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">
      <c r="A53" s="1">
        <v>60140</v>
      </c>
      <c r="B53" s="39" t="s">
        <v>17</v>
      </c>
      <c r="C53" s="30">
        <v>133628</v>
      </c>
      <c r="D53" s="30">
        <v>137475</v>
      </c>
      <c r="E53" s="30">
        <v>125835</v>
      </c>
      <c r="F53" s="30">
        <v>141621</v>
      </c>
      <c r="G53" s="30">
        <v>136294</v>
      </c>
      <c r="H53" s="30">
        <v>207885</v>
      </c>
      <c r="I53" s="30">
        <v>149462</v>
      </c>
      <c r="J53" s="30"/>
      <c r="K53" s="30"/>
      <c r="L53" s="30"/>
      <c r="M53" s="30"/>
      <c r="N53" s="30"/>
      <c r="O53" s="31">
        <f t="shared" ref="O53:O74" si="8">SUM(C53:N53)</f>
        <v>1032200</v>
      </c>
    </row>
    <row r="54" spans="1:15" x14ac:dyDescent="0.2">
      <c r="A54" s="1">
        <v>70104</v>
      </c>
      <c r="B54" s="17" t="s">
        <v>18</v>
      </c>
      <c r="C54" s="19">
        <v>1767</v>
      </c>
      <c r="D54" s="19">
        <v>1675</v>
      </c>
      <c r="E54" s="19">
        <v>1700</v>
      </c>
      <c r="F54" s="19">
        <v>1629</v>
      </c>
      <c r="G54" s="19">
        <v>1854</v>
      </c>
      <c r="H54" s="19">
        <v>1853</v>
      </c>
      <c r="I54" s="19">
        <v>1724</v>
      </c>
      <c r="J54" s="19"/>
      <c r="K54" s="19"/>
      <c r="L54" s="19"/>
      <c r="M54" s="19"/>
      <c r="N54" s="19"/>
      <c r="O54" s="20">
        <f t="shared" si="8"/>
        <v>12202</v>
      </c>
    </row>
    <row r="55" spans="1:15" x14ac:dyDescent="0.2">
      <c r="A55" s="1">
        <v>70108</v>
      </c>
      <c r="B55" s="17" t="s">
        <v>19</v>
      </c>
      <c r="C55" s="19">
        <v>31427</v>
      </c>
      <c r="D55" s="19">
        <v>27380</v>
      </c>
      <c r="E55" s="19">
        <v>34508</v>
      </c>
      <c r="F55" s="19">
        <v>30870</v>
      </c>
      <c r="G55" s="19">
        <v>35457</v>
      </c>
      <c r="H55" s="19">
        <v>32012</v>
      </c>
      <c r="I55" s="19">
        <v>42206</v>
      </c>
      <c r="J55" s="19"/>
      <c r="K55" s="19"/>
      <c r="L55" s="19"/>
      <c r="M55" s="19"/>
      <c r="N55" s="19"/>
      <c r="O55" s="20">
        <f t="shared" si="8"/>
        <v>233860</v>
      </c>
    </row>
    <row r="56" spans="1:15" x14ac:dyDescent="0.2">
      <c r="A56" s="1">
        <v>70113</v>
      </c>
      <c r="B56" s="17" t="s">
        <v>20</v>
      </c>
      <c r="C56" s="19">
        <v>170</v>
      </c>
      <c r="D56" s="19">
        <v>249</v>
      </c>
      <c r="E56" s="19">
        <v>302</v>
      </c>
      <c r="F56" s="19">
        <v>316</v>
      </c>
      <c r="G56" s="19">
        <v>307</v>
      </c>
      <c r="H56" s="19">
        <v>263</v>
      </c>
      <c r="I56" s="19">
        <v>189</v>
      </c>
      <c r="J56" s="19"/>
      <c r="K56" s="19"/>
      <c r="L56" s="19"/>
      <c r="M56" s="19"/>
      <c r="N56" s="19"/>
      <c r="O56" s="20">
        <f t="shared" si="8"/>
        <v>1796</v>
      </c>
    </row>
    <row r="57" spans="1:15" x14ac:dyDescent="0.2">
      <c r="A57" s="1">
        <v>70109</v>
      </c>
      <c r="B57" s="17" t="s">
        <v>21</v>
      </c>
      <c r="C57" s="19">
        <v>41996</v>
      </c>
      <c r="D57" s="19">
        <v>48270</v>
      </c>
      <c r="E57" s="19">
        <v>49879</v>
      </c>
      <c r="F57" s="19">
        <v>41350</v>
      </c>
      <c r="G57" s="19">
        <v>44787</v>
      </c>
      <c r="H57" s="19">
        <v>38657</v>
      </c>
      <c r="I57" s="19">
        <v>46794</v>
      </c>
      <c r="J57" s="19"/>
      <c r="K57" s="19"/>
      <c r="L57" s="19"/>
      <c r="M57" s="19"/>
      <c r="N57" s="19"/>
      <c r="O57" s="20">
        <f t="shared" si="8"/>
        <v>311733</v>
      </c>
    </row>
    <row r="58" spans="1:15" x14ac:dyDescent="0.2">
      <c r="A58" s="1">
        <v>70114</v>
      </c>
      <c r="B58" s="17" t="s">
        <v>22</v>
      </c>
      <c r="C58" s="19">
        <v>24197</v>
      </c>
      <c r="D58" s="19">
        <v>29353</v>
      </c>
      <c r="E58" s="19">
        <v>29992</v>
      </c>
      <c r="F58" s="19">
        <v>25592</v>
      </c>
      <c r="G58" s="19">
        <v>30493</v>
      </c>
      <c r="H58" s="19">
        <v>29316</v>
      </c>
      <c r="I58" s="19">
        <v>29701</v>
      </c>
      <c r="J58" s="19"/>
      <c r="K58" s="19"/>
      <c r="L58" s="19"/>
      <c r="M58" s="19"/>
      <c r="N58" s="19"/>
      <c r="O58" s="20">
        <f t="shared" si="8"/>
        <v>198644</v>
      </c>
    </row>
    <row r="59" spans="1:15" x14ac:dyDescent="0.2">
      <c r="A59" s="1">
        <v>70111</v>
      </c>
      <c r="B59" s="17" t="s">
        <v>23</v>
      </c>
      <c r="C59" s="19">
        <v>59320</v>
      </c>
      <c r="D59" s="19">
        <v>59506</v>
      </c>
      <c r="E59" s="19">
        <v>50983</v>
      </c>
      <c r="F59" s="19">
        <v>50891</v>
      </c>
      <c r="G59" s="19">
        <v>55746</v>
      </c>
      <c r="H59" s="19">
        <v>58637</v>
      </c>
      <c r="I59" s="19">
        <v>56998</v>
      </c>
      <c r="J59" s="19"/>
      <c r="K59" s="19"/>
      <c r="L59" s="19"/>
      <c r="M59" s="19"/>
      <c r="N59" s="19"/>
      <c r="O59" s="20">
        <f t="shared" si="8"/>
        <v>392081</v>
      </c>
    </row>
    <row r="60" spans="1:15" x14ac:dyDescent="0.2">
      <c r="A60" s="1">
        <v>70112</v>
      </c>
      <c r="B60" s="17" t="s">
        <v>24</v>
      </c>
      <c r="C60" s="19">
        <v>0</v>
      </c>
      <c r="D60" s="19">
        <v>41</v>
      </c>
      <c r="E60" s="19">
        <v>31</v>
      </c>
      <c r="F60" s="19">
        <v>52</v>
      </c>
      <c r="G60" s="19">
        <v>31</v>
      </c>
      <c r="H60" s="19">
        <v>13</v>
      </c>
      <c r="I60" s="19">
        <v>0</v>
      </c>
      <c r="J60" s="19"/>
      <c r="K60" s="19"/>
      <c r="L60" s="19"/>
      <c r="M60" s="19"/>
      <c r="N60" s="19"/>
      <c r="O60" s="20">
        <f t="shared" si="8"/>
        <v>168</v>
      </c>
    </row>
    <row r="61" spans="1:15" x14ac:dyDescent="0.2">
      <c r="A61" s="1">
        <v>70115</v>
      </c>
      <c r="B61" s="17" t="s">
        <v>25</v>
      </c>
      <c r="C61" s="19">
        <v>0</v>
      </c>
      <c r="D61" s="19">
        <v>92</v>
      </c>
      <c r="E61" s="19">
        <v>35</v>
      </c>
      <c r="F61" s="19">
        <v>76</v>
      </c>
      <c r="G61" s="19">
        <v>134</v>
      </c>
      <c r="H61" s="19">
        <v>139</v>
      </c>
      <c r="I61" s="19">
        <v>293</v>
      </c>
      <c r="J61" s="19"/>
      <c r="K61" s="19"/>
      <c r="L61" s="19"/>
      <c r="M61" s="19"/>
      <c r="N61" s="19"/>
      <c r="O61" s="20">
        <f t="shared" si="8"/>
        <v>769</v>
      </c>
    </row>
    <row r="62" spans="1:15" x14ac:dyDescent="0.2">
      <c r="A62" s="1">
        <v>70105</v>
      </c>
      <c r="B62" s="17" t="s">
        <v>26</v>
      </c>
      <c r="C62" s="19">
        <v>192</v>
      </c>
      <c r="D62" s="19">
        <v>251</v>
      </c>
      <c r="E62" s="19">
        <v>230</v>
      </c>
      <c r="F62" s="19">
        <v>152</v>
      </c>
      <c r="G62" s="19">
        <v>155</v>
      </c>
      <c r="H62" s="19">
        <v>209</v>
      </c>
      <c r="I62" s="19">
        <v>276</v>
      </c>
      <c r="J62" s="19"/>
      <c r="K62" s="19"/>
      <c r="L62" s="19"/>
      <c r="M62" s="19"/>
      <c r="N62" s="19"/>
      <c r="O62" s="20">
        <f t="shared" si="8"/>
        <v>1465</v>
      </c>
    </row>
    <row r="63" spans="1:15" x14ac:dyDescent="0.2">
      <c r="A63" s="1">
        <v>70119</v>
      </c>
      <c r="B63" s="17" t="s">
        <v>27</v>
      </c>
      <c r="C63" s="19">
        <v>40454</v>
      </c>
      <c r="D63" s="19">
        <v>36320</v>
      </c>
      <c r="E63" s="19">
        <v>34678</v>
      </c>
      <c r="F63" s="19">
        <v>48268</v>
      </c>
      <c r="G63" s="19">
        <v>46681</v>
      </c>
      <c r="H63" s="19">
        <v>37243</v>
      </c>
      <c r="I63" s="19">
        <v>40853</v>
      </c>
      <c r="J63" s="19"/>
      <c r="K63" s="19"/>
      <c r="L63" s="19"/>
      <c r="M63" s="19"/>
      <c r="N63" s="19"/>
      <c r="O63" s="20">
        <f t="shared" si="8"/>
        <v>284497</v>
      </c>
    </row>
    <row r="64" spans="1:15" x14ac:dyDescent="0.2">
      <c r="A64" s="1">
        <v>70123</v>
      </c>
      <c r="B64" s="17" t="s">
        <v>28</v>
      </c>
      <c r="C64" s="19">
        <v>1</v>
      </c>
      <c r="D64" s="19">
        <v>64</v>
      </c>
      <c r="E64" s="19">
        <v>93</v>
      </c>
      <c r="F64" s="19">
        <v>78</v>
      </c>
      <c r="G64" s="19">
        <v>16</v>
      </c>
      <c r="H64" s="19">
        <v>9</v>
      </c>
      <c r="I64" s="19">
        <v>31</v>
      </c>
      <c r="J64" s="19"/>
      <c r="K64" s="19"/>
      <c r="L64" s="19"/>
      <c r="M64" s="19"/>
      <c r="N64" s="19"/>
      <c r="O64" s="20">
        <f t="shared" si="8"/>
        <v>292</v>
      </c>
    </row>
    <row r="65" spans="1:15" x14ac:dyDescent="0.2">
      <c r="A65" s="1">
        <v>70124</v>
      </c>
      <c r="B65" s="17" t="s">
        <v>29</v>
      </c>
      <c r="C65" s="19"/>
      <c r="D65" s="19"/>
      <c r="E65" s="19"/>
      <c r="F65" s="19">
        <v>0</v>
      </c>
      <c r="G65" s="19"/>
      <c r="H65" s="19">
        <v>0</v>
      </c>
      <c r="I65" s="19">
        <v>0</v>
      </c>
      <c r="J65" s="19"/>
      <c r="K65" s="19"/>
      <c r="L65" s="19"/>
      <c r="M65" s="19"/>
      <c r="N65" s="19"/>
      <c r="O65" s="20">
        <f t="shared" si="8"/>
        <v>0</v>
      </c>
    </row>
    <row r="66" spans="1:15" x14ac:dyDescent="0.2">
      <c r="A66" s="1">
        <v>70127</v>
      </c>
      <c r="B66" s="17" t="s">
        <v>30</v>
      </c>
      <c r="C66" s="19">
        <v>6590</v>
      </c>
      <c r="D66" s="19">
        <v>6030</v>
      </c>
      <c r="E66" s="19">
        <v>6873</v>
      </c>
      <c r="F66" s="19">
        <v>5965</v>
      </c>
      <c r="G66" s="19">
        <v>7500</v>
      </c>
      <c r="H66" s="19">
        <v>7366</v>
      </c>
      <c r="I66" s="19">
        <v>9332</v>
      </c>
      <c r="J66" s="19"/>
      <c r="K66" s="19"/>
      <c r="L66" s="19"/>
      <c r="M66" s="19"/>
      <c r="N66" s="19"/>
      <c r="O66" s="20">
        <f t="shared" si="8"/>
        <v>49656</v>
      </c>
    </row>
    <row r="67" spans="1:15" x14ac:dyDescent="0.2">
      <c r="B67" s="21" t="s">
        <v>31</v>
      </c>
      <c r="C67" s="22">
        <f>SUM(C54:C66)</f>
        <v>206114</v>
      </c>
      <c r="D67" s="22">
        <f t="shared" ref="D67:N67" si="9">SUM(D54:D66)</f>
        <v>209231</v>
      </c>
      <c r="E67" s="22">
        <f t="shared" si="9"/>
        <v>209304</v>
      </c>
      <c r="F67" s="22">
        <f t="shared" si="9"/>
        <v>205239</v>
      </c>
      <c r="G67" s="22">
        <f t="shared" si="9"/>
        <v>223161</v>
      </c>
      <c r="H67" s="22">
        <f t="shared" si="9"/>
        <v>205717</v>
      </c>
      <c r="I67" s="22">
        <f t="shared" si="9"/>
        <v>228397</v>
      </c>
      <c r="J67" s="22">
        <f t="shared" si="9"/>
        <v>0</v>
      </c>
      <c r="K67" s="23">
        <f t="shared" si="9"/>
        <v>0</v>
      </c>
      <c r="L67" s="23">
        <f t="shared" si="9"/>
        <v>0</v>
      </c>
      <c r="M67" s="23">
        <f t="shared" si="9"/>
        <v>0</v>
      </c>
      <c r="N67" s="23">
        <f t="shared" si="9"/>
        <v>0</v>
      </c>
      <c r="O67" s="24">
        <f t="shared" si="8"/>
        <v>1487163</v>
      </c>
    </row>
    <row r="68" spans="1:15" x14ac:dyDescent="0.2">
      <c r="A68" s="1">
        <v>10101</v>
      </c>
      <c r="B68" s="17" t="s">
        <v>32</v>
      </c>
      <c r="C68" s="19">
        <v>27299</v>
      </c>
      <c r="D68" s="19">
        <v>28180</v>
      </c>
      <c r="E68" s="19">
        <v>28831</v>
      </c>
      <c r="F68" s="19">
        <v>27991</v>
      </c>
      <c r="G68" s="19">
        <v>30231</v>
      </c>
      <c r="H68" s="19">
        <v>27508</v>
      </c>
      <c r="I68" s="19">
        <v>28579</v>
      </c>
      <c r="J68" s="19"/>
      <c r="K68" s="19"/>
      <c r="L68" s="19"/>
      <c r="M68" s="19"/>
      <c r="N68" s="19"/>
      <c r="O68" s="20">
        <f t="shared" si="8"/>
        <v>198619</v>
      </c>
    </row>
    <row r="69" spans="1:15" x14ac:dyDescent="0.2">
      <c r="A69" s="1">
        <v>10102</v>
      </c>
      <c r="B69" s="17" t="s">
        <v>33</v>
      </c>
      <c r="C69" s="19">
        <v>190904</v>
      </c>
      <c r="D69" s="19">
        <v>189835</v>
      </c>
      <c r="E69" s="19">
        <v>188219</v>
      </c>
      <c r="F69" s="19">
        <v>199273</v>
      </c>
      <c r="G69" s="19">
        <v>219330</v>
      </c>
      <c r="H69" s="19">
        <v>208809</v>
      </c>
      <c r="I69" s="19">
        <v>217372</v>
      </c>
      <c r="J69" s="19"/>
      <c r="K69" s="19"/>
      <c r="L69" s="19"/>
      <c r="M69" s="19"/>
      <c r="N69" s="19"/>
      <c r="O69" s="20">
        <f t="shared" si="8"/>
        <v>1413742</v>
      </c>
    </row>
    <row r="70" spans="1:15" x14ac:dyDescent="0.2">
      <c r="A70" s="1">
        <v>10103</v>
      </c>
      <c r="B70" s="17" t="s">
        <v>34</v>
      </c>
      <c r="C70" s="19">
        <v>8220</v>
      </c>
      <c r="D70" s="19">
        <v>6887</v>
      </c>
      <c r="E70" s="19">
        <v>6773</v>
      </c>
      <c r="F70" s="19">
        <v>7268</v>
      </c>
      <c r="G70" s="19">
        <v>7994</v>
      </c>
      <c r="H70" s="19">
        <v>8424</v>
      </c>
      <c r="I70" s="19">
        <v>8941</v>
      </c>
      <c r="J70" s="19"/>
      <c r="K70" s="19"/>
      <c r="L70" s="19"/>
      <c r="M70" s="19"/>
      <c r="N70" s="19"/>
      <c r="O70" s="20">
        <f t="shared" si="8"/>
        <v>54507</v>
      </c>
    </row>
    <row r="71" spans="1:15" x14ac:dyDescent="0.2">
      <c r="A71" s="1">
        <v>10105</v>
      </c>
      <c r="B71" s="17" t="s">
        <v>35</v>
      </c>
      <c r="C71" s="19">
        <v>90074</v>
      </c>
      <c r="D71" s="19">
        <v>81436</v>
      </c>
      <c r="E71" s="19">
        <v>92641</v>
      </c>
      <c r="F71" s="19">
        <v>85383</v>
      </c>
      <c r="G71" s="19">
        <v>79308</v>
      </c>
      <c r="H71" s="19">
        <v>90182</v>
      </c>
      <c r="I71" s="19">
        <v>87090</v>
      </c>
      <c r="J71" s="19"/>
      <c r="K71" s="19"/>
      <c r="L71" s="19"/>
      <c r="M71" s="19"/>
      <c r="N71" s="19"/>
      <c r="O71" s="20">
        <f t="shared" si="8"/>
        <v>606114</v>
      </c>
    </row>
    <row r="72" spans="1:15" x14ac:dyDescent="0.2">
      <c r="A72" s="1">
        <v>10106</v>
      </c>
      <c r="B72" s="17" t="s">
        <v>36</v>
      </c>
      <c r="C72" s="19">
        <v>27974</v>
      </c>
      <c r="D72" s="19">
        <v>24385</v>
      </c>
      <c r="E72" s="19">
        <v>22981</v>
      </c>
      <c r="F72" s="19">
        <v>22788</v>
      </c>
      <c r="G72" s="19">
        <v>25504</v>
      </c>
      <c r="H72" s="19">
        <v>25379</v>
      </c>
      <c r="I72" s="19">
        <v>25372</v>
      </c>
      <c r="J72" s="19"/>
      <c r="K72" s="19"/>
      <c r="L72" s="19"/>
      <c r="M72" s="19"/>
      <c r="N72" s="19"/>
      <c r="O72" s="20">
        <f t="shared" si="8"/>
        <v>174383</v>
      </c>
    </row>
    <row r="73" spans="1:15" x14ac:dyDescent="0.2">
      <c r="B73" s="21" t="s">
        <v>37</v>
      </c>
      <c r="C73" s="22">
        <f>SUM(C68:C72)</f>
        <v>344471</v>
      </c>
      <c r="D73" s="22">
        <f t="shared" ref="D73:N73" si="10">SUM(D68:D72)</f>
        <v>330723</v>
      </c>
      <c r="E73" s="22">
        <f t="shared" si="10"/>
        <v>339445</v>
      </c>
      <c r="F73" s="22">
        <f t="shared" si="10"/>
        <v>342703</v>
      </c>
      <c r="G73" s="22">
        <f t="shared" si="10"/>
        <v>362367</v>
      </c>
      <c r="H73" s="22">
        <f t="shared" si="10"/>
        <v>360302</v>
      </c>
      <c r="I73" s="22">
        <f t="shared" si="10"/>
        <v>367354</v>
      </c>
      <c r="J73" s="22">
        <f t="shared" si="10"/>
        <v>0</v>
      </c>
      <c r="K73" s="23">
        <f t="shared" si="10"/>
        <v>0</v>
      </c>
      <c r="L73" s="23">
        <f t="shared" si="10"/>
        <v>0</v>
      </c>
      <c r="M73" s="23">
        <f t="shared" si="10"/>
        <v>0</v>
      </c>
      <c r="N73" s="23">
        <f t="shared" si="10"/>
        <v>0</v>
      </c>
      <c r="O73" s="24">
        <f t="shared" si="8"/>
        <v>2447365</v>
      </c>
    </row>
    <row r="74" spans="1:15" x14ac:dyDescent="0.2">
      <c r="B74" s="36" t="s">
        <v>38</v>
      </c>
      <c r="C74" s="40">
        <f>C73+C67+C53</f>
        <v>684213</v>
      </c>
      <c r="D74" s="40">
        <f t="shared" ref="D74:N74" si="11">D73+D67+D53</f>
        <v>677429</v>
      </c>
      <c r="E74" s="40">
        <f t="shared" si="11"/>
        <v>674584</v>
      </c>
      <c r="F74" s="40">
        <f t="shared" si="11"/>
        <v>689563</v>
      </c>
      <c r="G74" s="40">
        <f t="shared" si="11"/>
        <v>721822</v>
      </c>
      <c r="H74" s="40">
        <f t="shared" si="11"/>
        <v>773904</v>
      </c>
      <c r="I74" s="40">
        <f t="shared" si="11"/>
        <v>745213</v>
      </c>
      <c r="J74" s="40">
        <f t="shared" si="11"/>
        <v>0</v>
      </c>
      <c r="K74" s="37">
        <f t="shared" si="11"/>
        <v>0</v>
      </c>
      <c r="L74" s="37">
        <f t="shared" si="11"/>
        <v>0</v>
      </c>
      <c r="M74" s="37">
        <f t="shared" si="11"/>
        <v>0</v>
      </c>
      <c r="N74" s="37">
        <f t="shared" si="11"/>
        <v>0</v>
      </c>
      <c r="O74" s="41">
        <f t="shared" si="8"/>
        <v>4966728</v>
      </c>
    </row>
    <row r="75" spans="1:15" x14ac:dyDescent="0.2">
      <c r="B75" s="29" t="s">
        <v>41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">
      <c r="A76" s="1">
        <v>60140</v>
      </c>
      <c r="B76" s="17" t="s">
        <v>17</v>
      </c>
      <c r="C76" s="42">
        <v>1626</v>
      </c>
      <c r="D76" s="42">
        <v>2132</v>
      </c>
      <c r="E76" s="43">
        <v>1892</v>
      </c>
      <c r="F76" s="43">
        <v>2355</v>
      </c>
      <c r="G76" s="43">
        <v>2499</v>
      </c>
      <c r="H76" s="43">
        <v>1687</v>
      </c>
      <c r="I76" s="43">
        <v>2057</v>
      </c>
      <c r="J76" s="43"/>
      <c r="K76" s="43"/>
      <c r="L76" s="43"/>
      <c r="M76" s="43"/>
      <c r="N76" s="43"/>
      <c r="O76" s="44">
        <f t="shared" ref="O76:O77" si="12">SUM(C76:N76)</f>
        <v>14248</v>
      </c>
    </row>
    <row r="77" spans="1:15" x14ac:dyDescent="0.2">
      <c r="B77" s="36" t="s">
        <v>38</v>
      </c>
      <c r="C77" s="45">
        <f t="shared" ref="C77:N77" si="13">C76</f>
        <v>1626</v>
      </c>
      <c r="D77" s="45">
        <f t="shared" si="13"/>
        <v>2132</v>
      </c>
      <c r="E77" s="45">
        <f t="shared" si="13"/>
        <v>1892</v>
      </c>
      <c r="F77" s="45">
        <f t="shared" si="13"/>
        <v>2355</v>
      </c>
      <c r="G77" s="45">
        <f t="shared" si="13"/>
        <v>2499</v>
      </c>
      <c r="H77" s="45">
        <f t="shared" si="13"/>
        <v>1687</v>
      </c>
      <c r="I77" s="45">
        <f t="shared" si="13"/>
        <v>2057</v>
      </c>
      <c r="J77" s="45">
        <f t="shared" si="13"/>
        <v>0</v>
      </c>
      <c r="K77" s="45">
        <f t="shared" si="13"/>
        <v>0</v>
      </c>
      <c r="L77" s="45">
        <f t="shared" si="13"/>
        <v>0</v>
      </c>
      <c r="M77" s="45">
        <f t="shared" si="13"/>
        <v>0</v>
      </c>
      <c r="N77" s="45">
        <f t="shared" si="13"/>
        <v>0</v>
      </c>
      <c r="O77" s="46">
        <f t="shared" si="12"/>
        <v>14248</v>
      </c>
    </row>
    <row r="78" spans="1:15" x14ac:dyDescent="0.2">
      <c r="B78" s="29" t="s">
        <v>42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">
      <c r="A79" s="1">
        <v>60140</v>
      </c>
      <c r="B79" s="21" t="s">
        <v>17</v>
      </c>
      <c r="C79" s="47">
        <v>16592</v>
      </c>
      <c r="D79" s="47">
        <v>13874</v>
      </c>
      <c r="E79" s="47">
        <v>16199</v>
      </c>
      <c r="F79" s="47">
        <v>16435</v>
      </c>
      <c r="G79" s="47">
        <v>13961</v>
      </c>
      <c r="H79" s="47">
        <v>19473</v>
      </c>
      <c r="I79" s="47">
        <v>17031</v>
      </c>
      <c r="J79" s="47"/>
      <c r="K79" s="47"/>
      <c r="L79" s="47"/>
      <c r="M79" s="47"/>
      <c r="N79" s="47"/>
      <c r="O79" s="48">
        <f t="shared" ref="O79:O100" si="14">SUM(C79:N79)</f>
        <v>113565</v>
      </c>
    </row>
    <row r="80" spans="1:15" x14ac:dyDescent="0.2">
      <c r="A80" s="1">
        <v>70104</v>
      </c>
      <c r="B80" s="17" t="s">
        <v>18</v>
      </c>
      <c r="C80" s="49">
        <v>858</v>
      </c>
      <c r="D80" s="49">
        <v>536</v>
      </c>
      <c r="E80" s="49">
        <v>504</v>
      </c>
      <c r="F80" s="49">
        <v>611</v>
      </c>
      <c r="G80" s="49">
        <v>653</v>
      </c>
      <c r="H80" s="49">
        <v>715</v>
      </c>
      <c r="I80" s="49">
        <v>719</v>
      </c>
      <c r="J80" s="49"/>
      <c r="K80" s="49"/>
      <c r="L80" s="49"/>
      <c r="M80" s="49"/>
      <c r="N80" s="49"/>
      <c r="O80" s="50">
        <f t="shared" si="14"/>
        <v>4596</v>
      </c>
    </row>
    <row r="81" spans="1:15" x14ac:dyDescent="0.2">
      <c r="A81" s="1">
        <v>70108</v>
      </c>
      <c r="B81" s="17" t="s">
        <v>19</v>
      </c>
      <c r="C81" s="19">
        <v>6711</v>
      </c>
      <c r="D81" s="19">
        <v>5336</v>
      </c>
      <c r="E81" s="19">
        <v>6105</v>
      </c>
      <c r="F81" s="19">
        <v>6389</v>
      </c>
      <c r="G81" s="19">
        <v>7119</v>
      </c>
      <c r="H81" s="19">
        <v>10312</v>
      </c>
      <c r="I81" s="19">
        <v>9383</v>
      </c>
      <c r="J81" s="19"/>
      <c r="K81" s="19"/>
      <c r="L81" s="19"/>
      <c r="M81" s="19"/>
      <c r="N81" s="19"/>
      <c r="O81" s="20">
        <f t="shared" si="14"/>
        <v>51355</v>
      </c>
    </row>
    <row r="82" spans="1:15" x14ac:dyDescent="0.2">
      <c r="A82" s="1">
        <v>70113</v>
      </c>
      <c r="B82" s="17" t="s">
        <v>20</v>
      </c>
      <c r="C82" s="19">
        <v>0</v>
      </c>
      <c r="D82" s="19">
        <v>0</v>
      </c>
      <c r="E82" s="19">
        <v>12</v>
      </c>
      <c r="F82" s="19">
        <v>8</v>
      </c>
      <c r="G82" s="19">
        <v>48</v>
      </c>
      <c r="H82" s="19">
        <v>35</v>
      </c>
      <c r="I82" s="19">
        <v>25</v>
      </c>
      <c r="J82" s="19"/>
      <c r="K82" s="19"/>
      <c r="L82" s="19"/>
      <c r="M82" s="19"/>
      <c r="N82" s="19"/>
      <c r="O82" s="20">
        <f t="shared" si="14"/>
        <v>128</v>
      </c>
    </row>
    <row r="83" spans="1:15" x14ac:dyDescent="0.2">
      <c r="A83" s="1">
        <v>70109</v>
      </c>
      <c r="B83" s="17" t="s">
        <v>21</v>
      </c>
      <c r="C83" s="19">
        <v>9848</v>
      </c>
      <c r="D83" s="19">
        <v>9579</v>
      </c>
      <c r="E83" s="19">
        <v>8108</v>
      </c>
      <c r="F83" s="19">
        <v>8991</v>
      </c>
      <c r="G83" s="19">
        <v>12037</v>
      </c>
      <c r="H83" s="19">
        <v>8946</v>
      </c>
      <c r="I83" s="19">
        <v>14553</v>
      </c>
      <c r="J83" s="19"/>
      <c r="K83" s="19"/>
      <c r="L83" s="19"/>
      <c r="M83" s="19"/>
      <c r="N83" s="19"/>
      <c r="O83" s="20">
        <f t="shared" si="14"/>
        <v>72062</v>
      </c>
    </row>
    <row r="84" spans="1:15" x14ac:dyDescent="0.2">
      <c r="A84" s="1">
        <v>70114</v>
      </c>
      <c r="B84" s="17" t="s">
        <v>22</v>
      </c>
      <c r="C84" s="19">
        <v>6809</v>
      </c>
      <c r="D84" s="19">
        <v>5294</v>
      </c>
      <c r="E84" s="19">
        <v>6389</v>
      </c>
      <c r="F84" s="19">
        <v>6360</v>
      </c>
      <c r="G84" s="19">
        <v>7496</v>
      </c>
      <c r="H84" s="19">
        <v>8053</v>
      </c>
      <c r="I84" s="19">
        <v>8068</v>
      </c>
      <c r="J84" s="19"/>
      <c r="K84" s="19"/>
      <c r="L84" s="19"/>
      <c r="M84" s="19"/>
      <c r="N84" s="19"/>
      <c r="O84" s="20">
        <f t="shared" si="14"/>
        <v>48469</v>
      </c>
    </row>
    <row r="85" spans="1:15" x14ac:dyDescent="0.2">
      <c r="A85" s="1">
        <v>70111</v>
      </c>
      <c r="B85" s="17" t="s">
        <v>23</v>
      </c>
      <c r="C85" s="19">
        <v>14299</v>
      </c>
      <c r="D85" s="19">
        <v>11123</v>
      </c>
      <c r="E85" s="19">
        <v>10556</v>
      </c>
      <c r="F85" s="19">
        <v>12957</v>
      </c>
      <c r="G85" s="19">
        <v>13904</v>
      </c>
      <c r="H85" s="19">
        <v>15338</v>
      </c>
      <c r="I85" s="19">
        <v>16571</v>
      </c>
      <c r="J85" s="19"/>
      <c r="K85" s="19"/>
      <c r="L85" s="19"/>
      <c r="M85" s="19"/>
      <c r="N85" s="19"/>
      <c r="O85" s="20">
        <f t="shared" si="14"/>
        <v>94748</v>
      </c>
    </row>
    <row r="86" spans="1:15" x14ac:dyDescent="0.2">
      <c r="A86" s="1">
        <v>70112</v>
      </c>
      <c r="B86" s="17" t="s">
        <v>24</v>
      </c>
      <c r="C86" s="19"/>
      <c r="D86" s="19"/>
      <c r="E86" s="19"/>
      <c r="F86" s="19"/>
      <c r="G86" s="19"/>
      <c r="H86" s="19">
        <v>0</v>
      </c>
      <c r="I86" s="19"/>
      <c r="J86" s="19"/>
      <c r="K86" s="19"/>
      <c r="L86" s="19"/>
      <c r="M86" s="19"/>
      <c r="N86" s="19"/>
      <c r="O86" s="20">
        <f t="shared" si="14"/>
        <v>0</v>
      </c>
    </row>
    <row r="87" spans="1:15" x14ac:dyDescent="0.2">
      <c r="A87" s="1">
        <v>70115</v>
      </c>
      <c r="B87" s="17" t="s">
        <v>25</v>
      </c>
      <c r="C87" s="19">
        <v>70</v>
      </c>
      <c r="D87" s="19">
        <v>48</v>
      </c>
      <c r="E87" s="19">
        <v>6</v>
      </c>
      <c r="F87" s="19">
        <v>0</v>
      </c>
      <c r="G87" s="19">
        <v>40</v>
      </c>
      <c r="H87" s="19">
        <v>0</v>
      </c>
      <c r="I87" s="19">
        <v>19</v>
      </c>
      <c r="J87" s="19"/>
      <c r="K87" s="19"/>
      <c r="L87" s="19"/>
      <c r="M87" s="19"/>
      <c r="N87" s="19"/>
      <c r="O87" s="20">
        <f t="shared" si="14"/>
        <v>183</v>
      </c>
    </row>
    <row r="88" spans="1:15" x14ac:dyDescent="0.2">
      <c r="A88" s="1">
        <v>70105</v>
      </c>
      <c r="B88" s="17" t="s">
        <v>26</v>
      </c>
      <c r="C88" s="19">
        <v>14</v>
      </c>
      <c r="D88" s="19"/>
      <c r="E88" s="19">
        <v>11</v>
      </c>
      <c r="F88" s="19">
        <v>56</v>
      </c>
      <c r="G88" s="19">
        <v>4</v>
      </c>
      <c r="H88" s="19">
        <v>59</v>
      </c>
      <c r="I88" s="19">
        <v>0</v>
      </c>
      <c r="J88" s="19"/>
      <c r="K88" s="19"/>
      <c r="L88" s="19"/>
      <c r="M88" s="19"/>
      <c r="N88" s="19"/>
      <c r="O88" s="20">
        <f t="shared" si="14"/>
        <v>144</v>
      </c>
    </row>
    <row r="89" spans="1:15" x14ac:dyDescent="0.2">
      <c r="A89" s="1">
        <v>70119</v>
      </c>
      <c r="B89" s="17" t="s">
        <v>27</v>
      </c>
      <c r="C89" s="19">
        <v>11068</v>
      </c>
      <c r="D89" s="19">
        <v>7710</v>
      </c>
      <c r="E89" s="19">
        <v>10716</v>
      </c>
      <c r="F89" s="19">
        <v>14355</v>
      </c>
      <c r="G89" s="19">
        <v>13201</v>
      </c>
      <c r="H89" s="19">
        <v>11259</v>
      </c>
      <c r="I89" s="19">
        <v>13189</v>
      </c>
      <c r="J89" s="19"/>
      <c r="K89" s="19"/>
      <c r="L89" s="19"/>
      <c r="M89" s="19"/>
      <c r="N89" s="19"/>
      <c r="O89" s="20">
        <f t="shared" si="14"/>
        <v>81498</v>
      </c>
    </row>
    <row r="90" spans="1:15" x14ac:dyDescent="0.2">
      <c r="A90" s="1">
        <v>70123</v>
      </c>
      <c r="B90" s="17" t="s">
        <v>28</v>
      </c>
      <c r="C90" s="19">
        <v>31</v>
      </c>
      <c r="D90" s="19">
        <v>29</v>
      </c>
      <c r="E90" s="19">
        <v>22</v>
      </c>
      <c r="F90" s="19">
        <v>2</v>
      </c>
      <c r="G90" s="19">
        <v>7</v>
      </c>
      <c r="H90" s="19">
        <v>0</v>
      </c>
      <c r="I90" s="19">
        <v>0</v>
      </c>
      <c r="J90" s="19"/>
      <c r="K90" s="19"/>
      <c r="L90" s="19"/>
      <c r="M90" s="19"/>
      <c r="N90" s="19"/>
      <c r="O90" s="20">
        <f t="shared" si="14"/>
        <v>91</v>
      </c>
    </row>
    <row r="91" spans="1:15" x14ac:dyDescent="0.2">
      <c r="A91" s="1">
        <v>70124</v>
      </c>
      <c r="B91" s="17" t="s">
        <v>29</v>
      </c>
      <c r="C91" s="19"/>
      <c r="D91" s="19"/>
      <c r="E91" s="19"/>
      <c r="F91" s="19">
        <v>0</v>
      </c>
      <c r="G91" s="19"/>
      <c r="H91" s="19">
        <v>0</v>
      </c>
      <c r="I91" s="19">
        <v>0</v>
      </c>
      <c r="J91" s="19"/>
      <c r="K91" s="19"/>
      <c r="L91" s="19"/>
      <c r="M91" s="19"/>
      <c r="N91" s="19"/>
      <c r="O91" s="20">
        <f t="shared" si="14"/>
        <v>0</v>
      </c>
    </row>
    <row r="92" spans="1:15" x14ac:dyDescent="0.2">
      <c r="A92" s="1">
        <v>70127</v>
      </c>
      <c r="B92" s="17" t="s">
        <v>30</v>
      </c>
      <c r="C92" s="19">
        <v>873</v>
      </c>
      <c r="D92" s="19">
        <v>911</v>
      </c>
      <c r="E92" s="19">
        <v>890</v>
      </c>
      <c r="F92" s="19">
        <v>794</v>
      </c>
      <c r="G92" s="19">
        <v>728</v>
      </c>
      <c r="H92" s="19">
        <v>1631</v>
      </c>
      <c r="I92" s="19">
        <v>1705</v>
      </c>
      <c r="J92" s="19"/>
      <c r="K92" s="19"/>
      <c r="L92" s="19"/>
      <c r="M92" s="19"/>
      <c r="N92" s="19"/>
      <c r="O92" s="20">
        <f t="shared" si="14"/>
        <v>7532</v>
      </c>
    </row>
    <row r="93" spans="1:15" x14ac:dyDescent="0.2">
      <c r="B93" s="21" t="s">
        <v>31</v>
      </c>
      <c r="C93" s="23">
        <f>SUM(C80:C92)</f>
        <v>50581</v>
      </c>
      <c r="D93" s="22">
        <f t="shared" ref="D93:N93" si="15">SUM(D80:D92)</f>
        <v>40566</v>
      </c>
      <c r="E93" s="22">
        <f t="shared" si="15"/>
        <v>43319</v>
      </c>
      <c r="F93" s="22">
        <f t="shared" si="15"/>
        <v>50523</v>
      </c>
      <c r="G93" s="22">
        <f t="shared" si="15"/>
        <v>55237</v>
      </c>
      <c r="H93" s="22">
        <f t="shared" si="15"/>
        <v>56348</v>
      </c>
      <c r="I93" s="22">
        <f t="shared" si="15"/>
        <v>64232</v>
      </c>
      <c r="J93" s="22">
        <f t="shared" si="15"/>
        <v>0</v>
      </c>
      <c r="K93" s="23">
        <f t="shared" si="15"/>
        <v>0</v>
      </c>
      <c r="L93" s="23">
        <f t="shared" si="15"/>
        <v>0</v>
      </c>
      <c r="M93" s="23">
        <f t="shared" si="15"/>
        <v>0</v>
      </c>
      <c r="N93" s="23">
        <f t="shared" si="15"/>
        <v>0</v>
      </c>
      <c r="O93" s="24">
        <f t="shared" si="14"/>
        <v>360806</v>
      </c>
    </row>
    <row r="94" spans="1:15" x14ac:dyDescent="0.2">
      <c r="A94" s="1">
        <v>10101</v>
      </c>
      <c r="B94" s="17" t="s">
        <v>32</v>
      </c>
      <c r="C94" s="19">
        <v>6677</v>
      </c>
      <c r="D94" s="19">
        <v>5161</v>
      </c>
      <c r="E94" s="19">
        <v>3490</v>
      </c>
      <c r="F94" s="19">
        <v>6117</v>
      </c>
      <c r="G94" s="19">
        <v>5668</v>
      </c>
      <c r="H94" s="19">
        <v>4734</v>
      </c>
      <c r="I94" s="19">
        <v>4396</v>
      </c>
      <c r="J94" s="19"/>
      <c r="K94" s="19"/>
      <c r="L94" s="19"/>
      <c r="M94" s="19"/>
      <c r="N94" s="19"/>
      <c r="O94" s="20">
        <f t="shared" si="14"/>
        <v>36243</v>
      </c>
    </row>
    <row r="95" spans="1:15" x14ac:dyDescent="0.2">
      <c r="A95" s="1">
        <v>10102</v>
      </c>
      <c r="B95" s="17" t="s">
        <v>33</v>
      </c>
      <c r="C95" s="19">
        <v>40634</v>
      </c>
      <c r="D95" s="19">
        <v>41770</v>
      </c>
      <c r="E95" s="19">
        <v>32220</v>
      </c>
      <c r="F95" s="19">
        <v>39403</v>
      </c>
      <c r="G95" s="19">
        <v>42887</v>
      </c>
      <c r="H95" s="19">
        <v>37684</v>
      </c>
      <c r="I95" s="19">
        <v>42160</v>
      </c>
      <c r="J95" s="19"/>
      <c r="K95" s="19"/>
      <c r="L95" s="19"/>
      <c r="M95" s="19"/>
      <c r="N95" s="19"/>
      <c r="O95" s="20">
        <f t="shared" si="14"/>
        <v>276758</v>
      </c>
    </row>
    <row r="96" spans="1:15" x14ac:dyDescent="0.2">
      <c r="A96" s="1">
        <v>10103</v>
      </c>
      <c r="B96" s="17" t="s">
        <v>34</v>
      </c>
      <c r="C96" s="19">
        <v>1710</v>
      </c>
      <c r="D96" s="19">
        <v>1266</v>
      </c>
      <c r="E96" s="19">
        <v>829</v>
      </c>
      <c r="F96" s="19">
        <v>873</v>
      </c>
      <c r="G96" s="19">
        <v>1384</v>
      </c>
      <c r="H96" s="19">
        <v>698</v>
      </c>
      <c r="I96" s="19">
        <v>1497</v>
      </c>
      <c r="J96" s="19"/>
      <c r="K96" s="19"/>
      <c r="L96" s="19"/>
      <c r="M96" s="19"/>
      <c r="N96" s="19"/>
      <c r="O96" s="20">
        <f t="shared" si="14"/>
        <v>8257</v>
      </c>
    </row>
    <row r="97" spans="1:15" x14ac:dyDescent="0.2">
      <c r="A97" s="1">
        <v>10105</v>
      </c>
      <c r="B97" s="17" t="s">
        <v>35</v>
      </c>
      <c r="C97" s="19">
        <v>18567</v>
      </c>
      <c r="D97" s="19">
        <v>14615</v>
      </c>
      <c r="E97" s="19">
        <v>13811</v>
      </c>
      <c r="F97" s="19">
        <v>14699</v>
      </c>
      <c r="G97" s="19">
        <v>13873</v>
      </c>
      <c r="H97" s="19">
        <v>15567</v>
      </c>
      <c r="I97" s="19">
        <v>15003</v>
      </c>
      <c r="J97" s="19"/>
      <c r="K97" s="19"/>
      <c r="L97" s="19"/>
      <c r="M97" s="19"/>
      <c r="N97" s="19"/>
      <c r="O97" s="20">
        <f t="shared" si="14"/>
        <v>106135</v>
      </c>
    </row>
    <row r="98" spans="1:15" x14ac:dyDescent="0.2">
      <c r="A98" s="1">
        <v>10106</v>
      </c>
      <c r="B98" s="17" t="s">
        <v>36</v>
      </c>
      <c r="C98" s="19">
        <v>7054</v>
      </c>
      <c r="D98" s="19">
        <v>4882</v>
      </c>
      <c r="E98" s="19">
        <v>5066</v>
      </c>
      <c r="F98" s="19">
        <v>4916</v>
      </c>
      <c r="G98" s="19">
        <v>5465</v>
      </c>
      <c r="H98" s="19">
        <v>5824</v>
      </c>
      <c r="I98" s="19">
        <v>5646</v>
      </c>
      <c r="J98" s="19"/>
      <c r="K98" s="19"/>
      <c r="L98" s="19"/>
      <c r="M98" s="19"/>
      <c r="N98" s="19"/>
      <c r="O98" s="20">
        <f t="shared" si="14"/>
        <v>38853</v>
      </c>
    </row>
    <row r="99" spans="1:15" x14ac:dyDescent="0.2">
      <c r="B99" s="21" t="s">
        <v>37</v>
      </c>
      <c r="C99" s="23">
        <f>SUM(C94:C98)</f>
        <v>74642</v>
      </c>
      <c r="D99" s="22">
        <f t="shared" ref="D99:N99" si="16">SUM(D94:D98)</f>
        <v>67694</v>
      </c>
      <c r="E99" s="22">
        <f t="shared" si="16"/>
        <v>55416</v>
      </c>
      <c r="F99" s="22">
        <f t="shared" si="16"/>
        <v>66008</v>
      </c>
      <c r="G99" s="22">
        <f t="shared" si="16"/>
        <v>69277</v>
      </c>
      <c r="H99" s="22">
        <f t="shared" si="16"/>
        <v>64507</v>
      </c>
      <c r="I99" s="22">
        <f t="shared" si="16"/>
        <v>68702</v>
      </c>
      <c r="J99" s="22">
        <f t="shared" si="16"/>
        <v>0</v>
      </c>
      <c r="K99" s="23">
        <f t="shared" si="16"/>
        <v>0</v>
      </c>
      <c r="L99" s="23">
        <f t="shared" si="16"/>
        <v>0</v>
      </c>
      <c r="M99" s="23">
        <f t="shared" si="16"/>
        <v>0</v>
      </c>
      <c r="N99" s="23">
        <f t="shared" si="16"/>
        <v>0</v>
      </c>
      <c r="O99" s="24">
        <f t="shared" si="14"/>
        <v>466246</v>
      </c>
    </row>
    <row r="100" spans="1:15" x14ac:dyDescent="0.2">
      <c r="B100" s="36" t="s">
        <v>38</v>
      </c>
      <c r="C100" s="40">
        <f>C99+C93+C79</f>
        <v>141815</v>
      </c>
      <c r="D100" s="40">
        <f t="shared" ref="D100:N100" si="17">D99+D93+D79</f>
        <v>122134</v>
      </c>
      <c r="E100" s="40">
        <f t="shared" si="17"/>
        <v>114934</v>
      </c>
      <c r="F100" s="40">
        <f t="shared" si="17"/>
        <v>132966</v>
      </c>
      <c r="G100" s="40">
        <f t="shared" si="17"/>
        <v>138475</v>
      </c>
      <c r="H100" s="40">
        <f t="shared" si="17"/>
        <v>140328</v>
      </c>
      <c r="I100" s="40">
        <f t="shared" si="17"/>
        <v>149965</v>
      </c>
      <c r="J100" s="40">
        <f t="shared" si="17"/>
        <v>0</v>
      </c>
      <c r="K100" s="37">
        <f t="shared" si="17"/>
        <v>0</v>
      </c>
      <c r="L100" s="37">
        <f t="shared" si="17"/>
        <v>0</v>
      </c>
      <c r="M100" s="37">
        <f t="shared" si="17"/>
        <v>0</v>
      </c>
      <c r="N100" s="37">
        <f t="shared" si="17"/>
        <v>0</v>
      </c>
      <c r="O100" s="41">
        <f t="shared" si="14"/>
        <v>940617</v>
      </c>
    </row>
    <row r="101" spans="1:15" x14ac:dyDescent="0.2">
      <c r="B101" s="29" t="s">
        <v>43</v>
      </c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">
      <c r="B102" s="21" t="s">
        <v>17</v>
      </c>
      <c r="C102" s="51">
        <f>C79+C76+C53+C30+C7</f>
        <v>381836</v>
      </c>
      <c r="D102" s="51">
        <f t="shared" ref="D102:N102" si="18">D79+D76+D53+D30+D7</f>
        <v>307889</v>
      </c>
      <c r="E102" s="51">
        <f t="shared" si="18"/>
        <v>374301</v>
      </c>
      <c r="F102" s="51">
        <f t="shared" si="18"/>
        <v>373026</v>
      </c>
      <c r="G102" s="51">
        <f t="shared" si="18"/>
        <v>365995</v>
      </c>
      <c r="H102" s="51">
        <f t="shared" si="18"/>
        <v>471260</v>
      </c>
      <c r="I102" s="51">
        <f t="shared" si="18"/>
        <v>345200</v>
      </c>
      <c r="J102" s="51">
        <f t="shared" si="18"/>
        <v>0</v>
      </c>
      <c r="K102" s="51">
        <f t="shared" si="18"/>
        <v>0</v>
      </c>
      <c r="L102" s="47">
        <f t="shared" si="18"/>
        <v>0</v>
      </c>
      <c r="M102" s="47">
        <f t="shared" si="18"/>
        <v>0</v>
      </c>
      <c r="N102" s="47">
        <f t="shared" si="18"/>
        <v>0</v>
      </c>
      <c r="O102" s="48">
        <f t="shared" ref="O102:O123" si="19">SUM(C102:N102)</f>
        <v>2619507</v>
      </c>
    </row>
    <row r="103" spans="1:15" x14ac:dyDescent="0.2">
      <c r="B103" s="17" t="s">
        <v>18</v>
      </c>
      <c r="C103" s="52">
        <f>C80+C54+C31+C8</f>
        <v>5140</v>
      </c>
      <c r="D103" s="52">
        <f t="shared" ref="D103:N115" si="20">D80+D54+D31+D8</f>
        <v>4856</v>
      </c>
      <c r="E103" s="52">
        <f t="shared" si="20"/>
        <v>4825</v>
      </c>
      <c r="F103" s="52">
        <f t="shared" si="20"/>
        <v>4830</v>
      </c>
      <c r="G103" s="52">
        <f t="shared" si="20"/>
        <v>4741</v>
      </c>
      <c r="H103" s="52">
        <f t="shared" si="20"/>
        <v>4961</v>
      </c>
      <c r="I103" s="49">
        <f t="shared" si="20"/>
        <v>4711</v>
      </c>
      <c r="J103" s="49">
        <f t="shared" si="20"/>
        <v>0</v>
      </c>
      <c r="K103" s="49">
        <f t="shared" si="20"/>
        <v>0</v>
      </c>
      <c r="L103" s="49">
        <f t="shared" si="20"/>
        <v>0</v>
      </c>
      <c r="M103" s="49">
        <f t="shared" si="20"/>
        <v>0</v>
      </c>
      <c r="N103" s="49">
        <f t="shared" si="20"/>
        <v>0</v>
      </c>
      <c r="O103" s="53">
        <f t="shared" si="19"/>
        <v>34064</v>
      </c>
    </row>
    <row r="104" spans="1:15" x14ac:dyDescent="0.2">
      <c r="B104" s="17" t="s">
        <v>19</v>
      </c>
      <c r="C104" s="54">
        <f t="shared" ref="C104:I115" si="21">C81+C55+C32+C9</f>
        <v>83356</v>
      </c>
      <c r="D104" s="54">
        <f t="shared" si="21"/>
        <v>77256</v>
      </c>
      <c r="E104" s="54">
        <f t="shared" si="21"/>
        <v>87516</v>
      </c>
      <c r="F104" s="54">
        <f t="shared" si="21"/>
        <v>84897</v>
      </c>
      <c r="G104" s="54">
        <f t="shared" si="21"/>
        <v>94073</v>
      </c>
      <c r="H104" s="19">
        <f t="shared" si="21"/>
        <v>96162</v>
      </c>
      <c r="I104" s="19">
        <f t="shared" si="21"/>
        <v>106367</v>
      </c>
      <c r="J104" s="19">
        <f t="shared" si="20"/>
        <v>0</v>
      </c>
      <c r="K104" s="19">
        <f t="shared" si="20"/>
        <v>0</v>
      </c>
      <c r="L104" s="19">
        <f t="shared" si="20"/>
        <v>0</v>
      </c>
      <c r="M104" s="19">
        <f t="shared" si="20"/>
        <v>0</v>
      </c>
      <c r="N104" s="19">
        <f t="shared" si="20"/>
        <v>0</v>
      </c>
      <c r="O104" s="34">
        <f t="shared" si="19"/>
        <v>629627</v>
      </c>
    </row>
    <row r="105" spans="1:15" x14ac:dyDescent="0.2">
      <c r="B105" s="17" t="s">
        <v>20</v>
      </c>
      <c r="C105" s="54">
        <f t="shared" si="21"/>
        <v>577</v>
      </c>
      <c r="D105" s="54">
        <f t="shared" si="21"/>
        <v>583</v>
      </c>
      <c r="E105" s="54">
        <f t="shared" si="21"/>
        <v>710</v>
      </c>
      <c r="F105" s="54">
        <f t="shared" si="21"/>
        <v>634</v>
      </c>
      <c r="G105" s="54">
        <f t="shared" si="21"/>
        <v>697</v>
      </c>
      <c r="H105" s="19">
        <f t="shared" si="21"/>
        <v>726</v>
      </c>
      <c r="I105" s="19">
        <f t="shared" si="21"/>
        <v>633</v>
      </c>
      <c r="J105" s="19">
        <f t="shared" si="20"/>
        <v>0</v>
      </c>
      <c r="K105" s="19">
        <f t="shared" si="20"/>
        <v>0</v>
      </c>
      <c r="L105" s="19">
        <f t="shared" si="20"/>
        <v>0</v>
      </c>
      <c r="M105" s="19">
        <f t="shared" si="20"/>
        <v>0</v>
      </c>
      <c r="N105" s="19">
        <f t="shared" si="20"/>
        <v>0</v>
      </c>
      <c r="O105" s="20">
        <f t="shared" si="19"/>
        <v>4560</v>
      </c>
    </row>
    <row r="106" spans="1:15" x14ac:dyDescent="0.2">
      <c r="B106" s="17" t="s">
        <v>21</v>
      </c>
      <c r="C106" s="54">
        <f t="shared" si="21"/>
        <v>113141</v>
      </c>
      <c r="D106" s="54">
        <f t="shared" si="21"/>
        <v>118452</v>
      </c>
      <c r="E106" s="54">
        <f t="shared" si="21"/>
        <v>115878</v>
      </c>
      <c r="F106" s="54">
        <f t="shared" si="21"/>
        <v>110382</v>
      </c>
      <c r="G106" s="54">
        <f t="shared" si="21"/>
        <v>120336</v>
      </c>
      <c r="H106" s="19">
        <f t="shared" si="21"/>
        <v>100320</v>
      </c>
      <c r="I106" s="19">
        <f t="shared" si="21"/>
        <v>123280</v>
      </c>
      <c r="J106" s="19">
        <f t="shared" si="20"/>
        <v>0</v>
      </c>
      <c r="K106" s="19">
        <f t="shared" si="20"/>
        <v>0</v>
      </c>
      <c r="L106" s="19">
        <f t="shared" si="20"/>
        <v>0</v>
      </c>
      <c r="M106" s="19">
        <f t="shared" si="20"/>
        <v>0</v>
      </c>
      <c r="N106" s="19">
        <f t="shared" si="20"/>
        <v>0</v>
      </c>
      <c r="O106" s="20">
        <f t="shared" si="19"/>
        <v>801789</v>
      </c>
    </row>
    <row r="107" spans="1:15" x14ac:dyDescent="0.2">
      <c r="B107" s="17" t="s">
        <v>22</v>
      </c>
      <c r="C107" s="54">
        <f t="shared" si="21"/>
        <v>63492</v>
      </c>
      <c r="D107" s="54">
        <f t="shared" si="21"/>
        <v>76245</v>
      </c>
      <c r="E107" s="54">
        <f t="shared" si="21"/>
        <v>82120</v>
      </c>
      <c r="F107" s="54">
        <f>F84+F58+F35+F12</f>
        <v>73000</v>
      </c>
      <c r="G107" s="54">
        <f t="shared" si="21"/>
        <v>82476</v>
      </c>
      <c r="H107" s="19">
        <f t="shared" si="21"/>
        <v>80030</v>
      </c>
      <c r="I107" s="19">
        <f t="shared" si="21"/>
        <v>77532</v>
      </c>
      <c r="J107" s="19">
        <f t="shared" si="20"/>
        <v>0</v>
      </c>
      <c r="K107" s="19">
        <f t="shared" si="20"/>
        <v>0</v>
      </c>
      <c r="L107" s="19">
        <f t="shared" si="20"/>
        <v>0</v>
      </c>
      <c r="M107" s="19">
        <f t="shared" si="20"/>
        <v>0</v>
      </c>
      <c r="N107" s="19">
        <f t="shared" si="20"/>
        <v>0</v>
      </c>
      <c r="O107" s="20">
        <f t="shared" si="19"/>
        <v>534895</v>
      </c>
    </row>
    <row r="108" spans="1:15" x14ac:dyDescent="0.2">
      <c r="B108" s="17" t="s">
        <v>23</v>
      </c>
      <c r="C108" s="54">
        <f t="shared" si="21"/>
        <v>149658</v>
      </c>
      <c r="D108" s="54">
        <f t="shared" si="21"/>
        <v>143632</v>
      </c>
      <c r="E108" s="54">
        <f t="shared" si="21"/>
        <v>138922</v>
      </c>
      <c r="F108" s="54">
        <f t="shared" si="21"/>
        <v>145498</v>
      </c>
      <c r="G108" s="54">
        <f t="shared" si="21"/>
        <v>152362</v>
      </c>
      <c r="H108" s="19">
        <f t="shared" si="21"/>
        <v>156727</v>
      </c>
      <c r="I108" s="19">
        <f t="shared" si="21"/>
        <v>156508</v>
      </c>
      <c r="J108" s="19">
        <f t="shared" si="20"/>
        <v>0</v>
      </c>
      <c r="K108" s="19">
        <f t="shared" si="20"/>
        <v>0</v>
      </c>
      <c r="L108" s="19">
        <f t="shared" si="20"/>
        <v>0</v>
      </c>
      <c r="M108" s="19">
        <f t="shared" si="20"/>
        <v>0</v>
      </c>
      <c r="N108" s="19">
        <f t="shared" si="20"/>
        <v>0</v>
      </c>
      <c r="O108" s="20">
        <f t="shared" si="19"/>
        <v>1043307</v>
      </c>
    </row>
    <row r="109" spans="1:15" x14ac:dyDescent="0.2">
      <c r="B109" s="17" t="s">
        <v>24</v>
      </c>
      <c r="C109" s="54">
        <f t="shared" si="21"/>
        <v>77</v>
      </c>
      <c r="D109" s="54">
        <f t="shared" si="21"/>
        <v>70</v>
      </c>
      <c r="E109" s="54">
        <f t="shared" si="21"/>
        <v>61</v>
      </c>
      <c r="F109" s="54">
        <f t="shared" si="21"/>
        <v>82</v>
      </c>
      <c r="G109" s="54">
        <f t="shared" si="21"/>
        <v>62</v>
      </c>
      <c r="H109" s="19">
        <f t="shared" si="21"/>
        <v>43</v>
      </c>
      <c r="I109" s="19">
        <f t="shared" si="21"/>
        <v>31</v>
      </c>
      <c r="J109" s="19">
        <f t="shared" si="20"/>
        <v>0</v>
      </c>
      <c r="K109" s="19">
        <f t="shared" si="20"/>
        <v>0</v>
      </c>
      <c r="L109" s="19">
        <f t="shared" si="20"/>
        <v>0</v>
      </c>
      <c r="M109" s="19">
        <f t="shared" si="20"/>
        <v>0</v>
      </c>
      <c r="N109" s="19">
        <f t="shared" si="20"/>
        <v>0</v>
      </c>
      <c r="O109" s="20">
        <f t="shared" si="19"/>
        <v>426</v>
      </c>
    </row>
    <row r="110" spans="1:15" x14ac:dyDescent="0.2">
      <c r="B110" s="17" t="s">
        <v>25</v>
      </c>
      <c r="C110" s="54">
        <f t="shared" si="21"/>
        <v>154</v>
      </c>
      <c r="D110" s="54">
        <f t="shared" si="21"/>
        <v>445</v>
      </c>
      <c r="E110" s="54">
        <f t="shared" si="21"/>
        <v>282</v>
      </c>
      <c r="F110" s="54">
        <f t="shared" si="21"/>
        <v>254</v>
      </c>
      <c r="G110" s="54">
        <f t="shared" si="21"/>
        <v>492</v>
      </c>
      <c r="H110" s="19">
        <f t="shared" si="21"/>
        <v>399</v>
      </c>
      <c r="I110" s="19">
        <f t="shared" si="21"/>
        <v>530</v>
      </c>
      <c r="J110" s="19">
        <f t="shared" si="20"/>
        <v>0</v>
      </c>
      <c r="K110" s="19">
        <f t="shared" si="20"/>
        <v>0</v>
      </c>
      <c r="L110" s="19">
        <f t="shared" si="20"/>
        <v>0</v>
      </c>
      <c r="M110" s="19">
        <f t="shared" si="20"/>
        <v>0</v>
      </c>
      <c r="N110" s="19">
        <f t="shared" si="20"/>
        <v>0</v>
      </c>
      <c r="O110" s="20">
        <f t="shared" si="19"/>
        <v>2556</v>
      </c>
    </row>
    <row r="111" spans="1:15" x14ac:dyDescent="0.2">
      <c r="B111" s="17" t="s">
        <v>26</v>
      </c>
      <c r="C111" s="54">
        <f t="shared" si="21"/>
        <v>485</v>
      </c>
      <c r="D111" s="54">
        <f t="shared" si="21"/>
        <v>508</v>
      </c>
      <c r="E111" s="54">
        <f t="shared" si="21"/>
        <v>513</v>
      </c>
      <c r="F111" s="54">
        <f t="shared" si="21"/>
        <v>472</v>
      </c>
      <c r="G111" s="54">
        <f t="shared" si="21"/>
        <v>499</v>
      </c>
      <c r="H111" s="19">
        <f t="shared" si="21"/>
        <v>667</v>
      </c>
      <c r="I111" s="19">
        <f t="shared" si="21"/>
        <v>660</v>
      </c>
      <c r="J111" s="19">
        <f t="shared" si="20"/>
        <v>0</v>
      </c>
      <c r="K111" s="19">
        <f t="shared" si="20"/>
        <v>0</v>
      </c>
      <c r="L111" s="19">
        <f t="shared" si="20"/>
        <v>0</v>
      </c>
      <c r="M111" s="19">
        <f t="shared" si="20"/>
        <v>0</v>
      </c>
      <c r="N111" s="19">
        <f t="shared" si="20"/>
        <v>0</v>
      </c>
      <c r="O111" s="20">
        <f t="shared" si="19"/>
        <v>3804</v>
      </c>
    </row>
    <row r="112" spans="1:15" x14ac:dyDescent="0.2">
      <c r="B112" s="17" t="s">
        <v>27</v>
      </c>
      <c r="C112" s="54">
        <f t="shared" si="21"/>
        <v>110471</v>
      </c>
      <c r="D112" s="54">
        <f t="shared" si="21"/>
        <v>93972</v>
      </c>
      <c r="E112" s="54">
        <f t="shared" si="21"/>
        <v>107109</v>
      </c>
      <c r="F112" s="54">
        <f t="shared" si="21"/>
        <v>138820</v>
      </c>
      <c r="G112" s="54">
        <f t="shared" si="21"/>
        <v>121014</v>
      </c>
      <c r="H112" s="19">
        <f t="shared" si="21"/>
        <v>104458</v>
      </c>
      <c r="I112" s="19">
        <f t="shared" si="21"/>
        <v>107958</v>
      </c>
      <c r="J112" s="19">
        <f t="shared" si="20"/>
        <v>0</v>
      </c>
      <c r="K112" s="19">
        <f t="shared" si="20"/>
        <v>0</v>
      </c>
      <c r="L112" s="19">
        <f t="shared" si="20"/>
        <v>0</v>
      </c>
      <c r="M112" s="19">
        <f t="shared" si="20"/>
        <v>0</v>
      </c>
      <c r="N112" s="19">
        <f t="shared" si="20"/>
        <v>0</v>
      </c>
      <c r="O112" s="20">
        <f t="shared" si="19"/>
        <v>783802</v>
      </c>
    </row>
    <row r="113" spans="2:15" x14ac:dyDescent="0.2">
      <c r="B113" s="17" t="s">
        <v>28</v>
      </c>
      <c r="C113" s="54">
        <f t="shared" si="21"/>
        <v>124</v>
      </c>
      <c r="D113" s="54">
        <f t="shared" si="21"/>
        <v>116</v>
      </c>
      <c r="E113" s="54">
        <f t="shared" si="21"/>
        <v>146</v>
      </c>
      <c r="F113" s="54">
        <f t="shared" si="21"/>
        <v>110</v>
      </c>
      <c r="G113" s="54">
        <f t="shared" si="21"/>
        <v>54</v>
      </c>
      <c r="H113" s="19">
        <f t="shared" si="21"/>
        <v>30</v>
      </c>
      <c r="I113" s="19">
        <f t="shared" si="21"/>
        <v>31</v>
      </c>
      <c r="J113" s="19">
        <f t="shared" si="20"/>
        <v>0</v>
      </c>
      <c r="K113" s="19">
        <f t="shared" si="20"/>
        <v>0</v>
      </c>
      <c r="L113" s="19">
        <f t="shared" si="20"/>
        <v>0</v>
      </c>
      <c r="M113" s="19">
        <f t="shared" si="20"/>
        <v>0</v>
      </c>
      <c r="N113" s="19">
        <f t="shared" si="20"/>
        <v>0</v>
      </c>
      <c r="O113" s="20">
        <f t="shared" si="19"/>
        <v>611</v>
      </c>
    </row>
    <row r="114" spans="2:15" x14ac:dyDescent="0.2">
      <c r="B114" s="17" t="s">
        <v>29</v>
      </c>
      <c r="C114" s="54">
        <f t="shared" si="21"/>
        <v>0</v>
      </c>
      <c r="D114" s="54">
        <f t="shared" si="21"/>
        <v>0</v>
      </c>
      <c r="E114" s="54">
        <f t="shared" si="21"/>
        <v>0</v>
      </c>
      <c r="F114" s="54">
        <f t="shared" si="21"/>
        <v>0</v>
      </c>
      <c r="G114" s="54">
        <f t="shared" si="21"/>
        <v>0</v>
      </c>
      <c r="H114" s="19">
        <f t="shared" si="21"/>
        <v>0</v>
      </c>
      <c r="I114" s="19">
        <f t="shared" si="21"/>
        <v>0</v>
      </c>
      <c r="J114" s="19">
        <f t="shared" si="20"/>
        <v>0</v>
      </c>
      <c r="K114" s="19">
        <f t="shared" si="20"/>
        <v>0</v>
      </c>
      <c r="L114" s="19">
        <f t="shared" si="20"/>
        <v>0</v>
      </c>
      <c r="M114" s="19">
        <f t="shared" si="20"/>
        <v>0</v>
      </c>
      <c r="N114" s="19">
        <f t="shared" si="20"/>
        <v>0</v>
      </c>
      <c r="O114" s="20">
        <f t="shared" si="19"/>
        <v>0</v>
      </c>
    </row>
    <row r="115" spans="2:15" x14ac:dyDescent="0.2">
      <c r="B115" s="17" t="s">
        <v>30</v>
      </c>
      <c r="C115" s="54">
        <f t="shared" si="21"/>
        <v>16647</v>
      </c>
      <c r="D115" s="54">
        <f t="shared" si="21"/>
        <v>16491</v>
      </c>
      <c r="E115" s="54">
        <f t="shared" si="21"/>
        <v>18398</v>
      </c>
      <c r="F115" s="54">
        <f t="shared" si="21"/>
        <v>17788</v>
      </c>
      <c r="G115" s="54">
        <f t="shared" si="21"/>
        <v>19129</v>
      </c>
      <c r="H115" s="19">
        <f t="shared" si="21"/>
        <v>20313</v>
      </c>
      <c r="I115" s="19">
        <f t="shared" si="21"/>
        <v>22989</v>
      </c>
      <c r="J115" s="19">
        <f t="shared" si="20"/>
        <v>0</v>
      </c>
      <c r="K115" s="19">
        <f t="shared" si="20"/>
        <v>0</v>
      </c>
      <c r="L115" s="19">
        <f t="shared" si="20"/>
        <v>0</v>
      </c>
      <c r="M115" s="19">
        <f t="shared" si="20"/>
        <v>0</v>
      </c>
      <c r="N115" s="19">
        <f t="shared" si="20"/>
        <v>0</v>
      </c>
      <c r="O115" s="20">
        <f t="shared" si="19"/>
        <v>131755</v>
      </c>
    </row>
    <row r="116" spans="2:15" x14ac:dyDescent="0.2">
      <c r="B116" s="21" t="s">
        <v>31</v>
      </c>
      <c r="C116" s="22">
        <f>SUM(C103:C115)</f>
        <v>543322</v>
      </c>
      <c r="D116" s="22">
        <f t="shared" ref="D116:N116" si="22">SUM(D103:D115)</f>
        <v>532626</v>
      </c>
      <c r="E116" s="22">
        <f t="shared" si="22"/>
        <v>556480</v>
      </c>
      <c r="F116" s="22">
        <f t="shared" si="22"/>
        <v>576767</v>
      </c>
      <c r="G116" s="22">
        <f t="shared" si="22"/>
        <v>595935</v>
      </c>
      <c r="H116" s="22">
        <f t="shared" si="22"/>
        <v>564836</v>
      </c>
      <c r="I116" s="22">
        <f t="shared" si="22"/>
        <v>601230</v>
      </c>
      <c r="J116" s="22">
        <f t="shared" si="22"/>
        <v>0</v>
      </c>
      <c r="K116" s="22">
        <f t="shared" si="22"/>
        <v>0</v>
      </c>
      <c r="L116" s="23">
        <f t="shared" si="22"/>
        <v>0</v>
      </c>
      <c r="M116" s="23">
        <f t="shared" si="22"/>
        <v>0</v>
      </c>
      <c r="N116" s="23">
        <f t="shared" si="22"/>
        <v>0</v>
      </c>
      <c r="O116" s="24">
        <f t="shared" si="19"/>
        <v>3971196</v>
      </c>
    </row>
    <row r="117" spans="2:15" x14ac:dyDescent="0.2">
      <c r="B117" s="17" t="s">
        <v>32</v>
      </c>
      <c r="C117" s="54">
        <f>C94+C68+C45+C22</f>
        <v>75033</v>
      </c>
      <c r="D117" s="54">
        <f t="shared" ref="D117:N121" si="23">D94+D68+D45+D22</f>
        <v>74099</v>
      </c>
      <c r="E117" s="54">
        <f t="shared" si="23"/>
        <v>71738</v>
      </c>
      <c r="F117" s="54">
        <f t="shared" si="23"/>
        <v>76023</v>
      </c>
      <c r="G117" s="54">
        <f t="shared" si="23"/>
        <v>77429</v>
      </c>
      <c r="H117" s="54">
        <f t="shared" si="23"/>
        <v>70438</v>
      </c>
      <c r="I117" s="19">
        <f t="shared" si="23"/>
        <v>65207</v>
      </c>
      <c r="J117" s="19">
        <f t="shared" si="23"/>
        <v>0</v>
      </c>
      <c r="K117" s="19">
        <f t="shared" si="23"/>
        <v>0</v>
      </c>
      <c r="L117" s="19">
        <f t="shared" si="23"/>
        <v>0</v>
      </c>
      <c r="M117" s="19">
        <f t="shared" si="23"/>
        <v>0</v>
      </c>
      <c r="N117" s="19">
        <f t="shared" si="23"/>
        <v>0</v>
      </c>
      <c r="O117" s="55">
        <f t="shared" si="19"/>
        <v>509967</v>
      </c>
    </row>
    <row r="118" spans="2:15" x14ac:dyDescent="0.2">
      <c r="B118" s="17" t="s">
        <v>33</v>
      </c>
      <c r="C118" s="54">
        <f t="shared" ref="C118:I121" si="24">C95+C69+C46+C23</f>
        <v>495395</v>
      </c>
      <c r="D118" s="54">
        <f t="shared" si="24"/>
        <v>521249</v>
      </c>
      <c r="E118" s="54">
        <f t="shared" si="24"/>
        <v>519399</v>
      </c>
      <c r="F118" s="54">
        <f t="shared" si="24"/>
        <v>541763</v>
      </c>
      <c r="G118" s="54">
        <f t="shared" si="24"/>
        <v>604889</v>
      </c>
      <c r="H118" s="19">
        <f t="shared" si="24"/>
        <v>539472</v>
      </c>
      <c r="I118" s="19">
        <f t="shared" si="24"/>
        <v>541739</v>
      </c>
      <c r="J118" s="19">
        <f t="shared" si="23"/>
        <v>0</v>
      </c>
      <c r="K118" s="19">
        <f t="shared" si="23"/>
        <v>0</v>
      </c>
      <c r="L118" s="19">
        <f t="shared" si="23"/>
        <v>0</v>
      </c>
      <c r="M118" s="19">
        <f t="shared" si="23"/>
        <v>0</v>
      </c>
      <c r="N118" s="19">
        <f t="shared" si="23"/>
        <v>0</v>
      </c>
      <c r="O118" s="20">
        <f t="shared" si="19"/>
        <v>3763906</v>
      </c>
    </row>
    <row r="119" spans="2:15" x14ac:dyDescent="0.2">
      <c r="B119" s="17" t="s">
        <v>34</v>
      </c>
      <c r="C119" s="54">
        <f t="shared" si="24"/>
        <v>19169</v>
      </c>
      <c r="D119" s="54">
        <f t="shared" si="24"/>
        <v>19177</v>
      </c>
      <c r="E119" s="54">
        <f t="shared" si="24"/>
        <v>19529</v>
      </c>
      <c r="F119" s="54">
        <f t="shared" si="24"/>
        <v>20842</v>
      </c>
      <c r="G119" s="54">
        <f t="shared" si="24"/>
        <v>22200</v>
      </c>
      <c r="H119" s="19">
        <f t="shared" si="24"/>
        <v>20813</v>
      </c>
      <c r="I119" s="19">
        <f t="shared" si="24"/>
        <v>22543</v>
      </c>
      <c r="J119" s="19">
        <f t="shared" si="23"/>
        <v>0</v>
      </c>
      <c r="K119" s="19">
        <f t="shared" si="23"/>
        <v>0</v>
      </c>
      <c r="L119" s="19">
        <f t="shared" si="23"/>
        <v>0</v>
      </c>
      <c r="M119" s="19">
        <f t="shared" si="23"/>
        <v>0</v>
      </c>
      <c r="N119" s="19">
        <f t="shared" si="23"/>
        <v>0</v>
      </c>
      <c r="O119" s="34">
        <f t="shared" si="19"/>
        <v>144273</v>
      </c>
    </row>
    <row r="120" spans="2:15" x14ac:dyDescent="0.2">
      <c r="B120" s="17" t="s">
        <v>35</v>
      </c>
      <c r="C120" s="54">
        <f t="shared" si="24"/>
        <v>226535</v>
      </c>
      <c r="D120" s="54">
        <f t="shared" si="24"/>
        <v>216093</v>
      </c>
      <c r="E120" s="54">
        <f t="shared" si="24"/>
        <v>238765</v>
      </c>
      <c r="F120" s="54">
        <f t="shared" si="24"/>
        <v>221382</v>
      </c>
      <c r="G120" s="54">
        <f t="shared" si="24"/>
        <v>208951</v>
      </c>
      <c r="H120" s="19">
        <f t="shared" si="24"/>
        <v>235215</v>
      </c>
      <c r="I120" s="19">
        <f t="shared" si="24"/>
        <v>215377</v>
      </c>
      <c r="J120" s="19">
        <f t="shared" si="23"/>
        <v>0</v>
      </c>
      <c r="K120" s="19">
        <f t="shared" si="23"/>
        <v>0</v>
      </c>
      <c r="L120" s="19">
        <f t="shared" si="23"/>
        <v>0</v>
      </c>
      <c r="M120" s="19">
        <f t="shared" si="23"/>
        <v>0</v>
      </c>
      <c r="N120" s="19">
        <f t="shared" si="23"/>
        <v>0</v>
      </c>
      <c r="O120" s="34">
        <f t="shared" si="19"/>
        <v>1562318</v>
      </c>
    </row>
    <row r="121" spans="2:15" x14ac:dyDescent="0.2">
      <c r="B121" s="17" t="s">
        <v>36</v>
      </c>
      <c r="C121" s="54">
        <f>C98+C72+C49+C26</f>
        <v>73384</v>
      </c>
      <c r="D121" s="54">
        <f t="shared" si="24"/>
        <v>61986</v>
      </c>
      <c r="E121" s="54">
        <f t="shared" si="24"/>
        <v>62424</v>
      </c>
      <c r="F121" s="54">
        <f t="shared" si="24"/>
        <v>62175</v>
      </c>
      <c r="G121" s="54">
        <f t="shared" si="24"/>
        <v>72263</v>
      </c>
      <c r="H121" s="19">
        <f t="shared" si="24"/>
        <v>67237</v>
      </c>
      <c r="I121" s="19">
        <f t="shared" si="24"/>
        <v>65599</v>
      </c>
      <c r="J121" s="19">
        <f t="shared" si="23"/>
        <v>0</v>
      </c>
      <c r="K121" s="19">
        <f t="shared" si="23"/>
        <v>0</v>
      </c>
      <c r="L121" s="19">
        <f t="shared" si="23"/>
        <v>0</v>
      </c>
      <c r="M121" s="19">
        <f t="shared" si="23"/>
        <v>0</v>
      </c>
      <c r="N121" s="19">
        <f t="shared" si="23"/>
        <v>0</v>
      </c>
      <c r="O121" s="34">
        <f t="shared" si="19"/>
        <v>465068</v>
      </c>
    </row>
    <row r="122" spans="2:15" x14ac:dyDescent="0.2">
      <c r="B122" s="21" t="s">
        <v>37</v>
      </c>
      <c r="C122" s="22">
        <f>SUM(C117:C121)</f>
        <v>889516</v>
      </c>
      <c r="D122" s="22">
        <f t="shared" ref="D122:N122" si="25">SUM(D117:D121)</f>
        <v>892604</v>
      </c>
      <c r="E122" s="22">
        <f t="shared" si="25"/>
        <v>911855</v>
      </c>
      <c r="F122" s="22">
        <f t="shared" si="25"/>
        <v>922185</v>
      </c>
      <c r="G122" s="22">
        <f t="shared" si="25"/>
        <v>985732</v>
      </c>
      <c r="H122" s="22">
        <f t="shared" si="25"/>
        <v>933175</v>
      </c>
      <c r="I122" s="22">
        <f t="shared" si="25"/>
        <v>910465</v>
      </c>
      <c r="J122" s="22">
        <f t="shared" si="25"/>
        <v>0</v>
      </c>
      <c r="K122" s="22">
        <f t="shared" si="25"/>
        <v>0</v>
      </c>
      <c r="L122" s="23">
        <f t="shared" si="25"/>
        <v>0</v>
      </c>
      <c r="M122" s="23">
        <f t="shared" si="25"/>
        <v>0</v>
      </c>
      <c r="N122" s="23">
        <f t="shared" si="25"/>
        <v>0</v>
      </c>
      <c r="O122" s="35">
        <f t="shared" si="19"/>
        <v>6445532</v>
      </c>
    </row>
    <row r="123" spans="2:15" ht="13.5" thickBot="1" x14ac:dyDescent="0.25">
      <c r="B123" s="56" t="s">
        <v>38</v>
      </c>
      <c r="C123" s="57">
        <f>C122+C116+C102</f>
        <v>1814674</v>
      </c>
      <c r="D123" s="57">
        <f t="shared" ref="D123:N123" si="26">D122+D116+D102</f>
        <v>1733119</v>
      </c>
      <c r="E123" s="57">
        <f t="shared" si="26"/>
        <v>1842636</v>
      </c>
      <c r="F123" s="57">
        <f t="shared" si="26"/>
        <v>1871978</v>
      </c>
      <c r="G123" s="57">
        <f t="shared" si="26"/>
        <v>1947662</v>
      </c>
      <c r="H123" s="57">
        <f t="shared" si="26"/>
        <v>1969271</v>
      </c>
      <c r="I123" s="58">
        <f t="shared" si="26"/>
        <v>1856895</v>
      </c>
      <c r="J123" s="58">
        <f t="shared" si="26"/>
        <v>0</v>
      </c>
      <c r="K123" s="58">
        <f t="shared" si="26"/>
        <v>0</v>
      </c>
      <c r="L123" s="58">
        <f t="shared" si="26"/>
        <v>0</v>
      </c>
      <c r="M123" s="58">
        <f t="shared" si="26"/>
        <v>0</v>
      </c>
      <c r="N123" s="58">
        <f t="shared" si="26"/>
        <v>0</v>
      </c>
      <c r="O123" s="59">
        <f t="shared" si="19"/>
        <v>13036235</v>
      </c>
    </row>
    <row r="124" spans="2:15" ht="13.5" thickTop="1" x14ac:dyDescent="0.2"/>
    <row r="125" spans="2:15" x14ac:dyDescent="0.2">
      <c r="B125" s="60" t="s">
        <v>44</v>
      </c>
    </row>
  </sheetData>
  <mergeCells count="8">
    <mergeCell ref="B78:O78"/>
    <mergeCell ref="B101:O101"/>
    <mergeCell ref="B2:O2"/>
    <mergeCell ref="B3:O3"/>
    <mergeCell ref="B6:O6"/>
    <mergeCell ref="B29:O29"/>
    <mergeCell ref="B52:O52"/>
    <mergeCell ref="B75:O75"/>
  </mergeCells>
  <printOptions horizontalCentered="1"/>
  <pageMargins left="0.19685039370078741" right="0.19685039370078741" top="0.98425196850393704" bottom="0.98425196850393704" header="0" footer="0"/>
  <pageSetup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DIAS-MAT</vt:lpstr>
      <vt:lpstr>'DIAS-MAT'!Área_de_impresión</vt:lpstr>
      <vt:lpstr>NUMERO_DE_DIAS_PAGADOS_POR_EL_SISTEMA_MATERNAL_AÑO_2005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2016-09-14T21:27:28Z</dcterms:created>
  <dcterms:modified xsi:type="dcterms:W3CDTF">2016-09-14T21:27:38Z</dcterms:modified>
</cp:coreProperties>
</file>