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EMP-TRA-PEN-CCAF" sheetId="1" r:id="rId1"/>
  </sheets>
  <externalReferences>
    <externalReference r:id="rId2"/>
    <externalReference r:id="rId3"/>
  </externalReferences>
  <definedNames>
    <definedName name="AÑO_2008">#REF!</definedName>
    <definedName name="_xlnm.Print_Area" localSheetId="0">'EMP-TRA-PEN-CCAF'!$B$1:$O$44</definedName>
    <definedName name="DIASMAT2">#REF!</definedName>
    <definedName name="Enero">#REF!</definedName>
    <definedName name="GASTO_EN_ASIGNACIONES_FAMILIARES__PAGADAS__AÑO_2005">#REF!</definedName>
    <definedName name="GASTO_EN_SUBSIDIOS_MATERNALES_PAGADOS_POR_EL_F.U.P.F._AÑO_2005">#REF!</definedName>
    <definedName name="inI_MATERNALES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#REF!</definedName>
    <definedName name="MONTO_PAGADO_EN_SUBSIDIOS_DE_CESANTIA_PAGADOS_POR_EL_F.U.P.F.">#REF!</definedName>
    <definedName name="MONTO_PAGADO_EN_SUBSIDIOS_DE_ORIGEN_COMUN__POR_LAS_C.C.A.F.">#REF!</definedName>
    <definedName name="MONTO_PASIS_POR_REGIONES">#REF!</definedName>
    <definedName name="MONTO_TOTAL_DE_SUBSIDIOS_PAGADOS_POR_ACCIDENTES_DEL_TRABAJO">#REF!</definedName>
    <definedName name="MONTOPASISREGIONES">#REF!</definedName>
    <definedName name="MONTOS_TOTALES_DE__PENSIONES_VIGENTES_DE_LA_LEY_N_16.744_SEGÚN_TIPO_DE_PENSION">#REF!</definedName>
    <definedName name="MONTOS_TOTALES_DE_PENSIONES_DE_LA_LEY_N_16.744">#REF!</definedName>
    <definedName name="N__DE_SUBSIDIOS_INICIADOS_SISTEMA_DE_SUBSIDIOS_MATERNALES_AÑO_2005">#REF!</definedName>
    <definedName name="Numero">'[2]MONTO PENS-AT'!#REF!</definedName>
    <definedName name="NUMERO__DE_ASIGNACIONES_FAMILIARES__PAGADAS_SEGÚN_INSTITUCIONES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[1]INDICE!#REF!</definedName>
    <definedName name="NÚMERO_DE_BONOS_DE_RECONOCIMIENTO_PAGADOS_SEGUN_MES_Y__EX_CAJAS_DE_PREVISION">#REF!</definedName>
    <definedName name="NUMERO_DE_CAUSANTES_DE_SUBSIDIO_FAMILIAR__SEGÚN_REGIONES">#REF!</definedName>
    <definedName name="NÚMERO_DE_COTIZANTES_PARA_PENSIONES_SEGÚN_EX_CAJAS_DE_PREVISIÓN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#REF!</definedName>
    <definedName name="NUMERO_DE_DIAS_PERDIDOS__POR_ACCIDENTES_DEL_TRABAJO_Y_DE_TRAYECTO__SEGÚN_TIPO_DE_ACCIDENTE_Y_MUTUAL">#REF!</definedName>
    <definedName name="NUMERO_DE_EMPRESAS_AFILIADAS_A__C.C.A.F.">'EMP-TRA-PEN-CCAF'!$B$2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'EMP-TRA-PEN-CCAF'!$B$24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#REF!</definedName>
    <definedName name="NUMERO_DE_SUBSIDIOS_FAMILIARES__SEGÚN_TIPO_DE_SUBSIDIO_Y_REGIONES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#REF!</definedName>
    <definedName name="NUMERO_DE_TRABAJADORES_AFILIADOS__A__C.C.A.F.">'EMP-TRA-PEN-CCAF'!$B$13</definedName>
    <definedName name="NÚMERO_DE_TRABAJADORES_POR_LOS_QUE_SE_COTIZÓ">#REF!</definedName>
    <definedName name="NUMERO_TOTAL_DE_AFILIADOS_A_C.C.A.F.">'EMP-TRA-PEN-CCAF'!$B$35</definedName>
    <definedName name="NUMERO_Y_MONTO_DE_PENSIONES_DE_LEYES_ESPECIALES_EMITIDAS">#REF!</definedName>
    <definedName name="P_OLMEDO">#REF!</definedName>
    <definedName name="POLMEDO">#REF!</definedName>
    <definedName name="POLMEDO2">#REF!</definedName>
    <definedName name="POLMEDO3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#REF!</definedName>
    <definedName name="TASAS_DE_INTERES_MENSUAL_PARA_OPERACIONES_NO_REAJUSTABLES_EN_MONEDA_NACIONAL">#REF!</definedName>
    <definedName name="test">#REF!</definedName>
    <definedName name="test2">#REF!</definedName>
    <definedName name="Volver_al_Indice">#REF!</definedName>
    <definedName name="XXXX">#REF!</definedName>
    <definedName name="xxxxx">#REF!</definedName>
  </definedNames>
  <calcPr calcId="145621"/>
</workbook>
</file>

<file path=xl/calcChain.xml><?xml version="1.0" encoding="utf-8"?>
<calcChain xmlns="http://schemas.openxmlformats.org/spreadsheetml/2006/main">
  <c r="O41" i="1" l="1"/>
  <c r="O40" i="1"/>
  <c r="O39" i="1"/>
  <c r="O33" i="1"/>
  <c r="O32" i="1"/>
  <c r="O43" i="1" s="1"/>
  <c r="O31" i="1"/>
  <c r="O30" i="1"/>
  <c r="O29" i="1"/>
  <c r="O28" i="1"/>
  <c r="O21" i="1"/>
  <c r="O20" i="1"/>
  <c r="O42" i="1" s="1"/>
  <c r="O19" i="1"/>
  <c r="O18" i="1"/>
  <c r="O17" i="1"/>
  <c r="O10" i="1"/>
  <c r="O9" i="1"/>
  <c r="O8" i="1"/>
  <c r="O7" i="1"/>
  <c r="O11" i="1" s="1"/>
  <c r="O6" i="1"/>
  <c r="O44" i="1" l="1"/>
  <c r="O22" i="1"/>
</calcChain>
</file>

<file path=xl/sharedStrings.xml><?xml version="1.0" encoding="utf-8"?>
<sst xmlns="http://schemas.openxmlformats.org/spreadsheetml/2006/main" count="92" uniqueCount="27">
  <si>
    <t xml:space="preserve"> NÚMERO DE EMPRESAS AFILIADAS A  C.C.A.F.</t>
  </si>
  <si>
    <t>AÑO 2016</t>
  </si>
  <si>
    <t>C.C.A.F.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</si>
  <si>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</si>
  <si>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</si>
  <si>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</si>
  <si>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</si>
  <si>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</si>
  <si>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</si>
  <si>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</si>
  <si>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</si>
  <si>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</si>
  <si>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</si>
  <si>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</si>
  <si>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</si>
  <si>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</si>
  <si>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DE LOS ANDES</t>
  </si>
  <si>
    <t>LA ARAUCANA</t>
  </si>
  <si>
    <t>LOS HEROES</t>
  </si>
  <si>
    <t>18 DE SEPT.</t>
  </si>
  <si>
    <t>G.MISTRAL</t>
  </si>
  <si>
    <t>TOTAL</t>
  </si>
  <si>
    <t xml:space="preserve"> NÚMERO DE TRABAJADORES AFILIADOS  A  C.C.A.F.</t>
  </si>
  <si>
    <t xml:space="preserve"> </t>
  </si>
  <si>
    <t xml:space="preserve"> NÚMERO DE PENSIONADOS AFILIADOS A C.C.A.F.</t>
  </si>
  <si>
    <t xml:space="preserve">LOS HEROES </t>
  </si>
  <si>
    <t>NÚMERO TOTAL DE AFILIADOS A C.C.A.F.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</si>
</sst>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auto="1"/>
      </left>
      <right/>
      <top/>
      <bottom/>
      <diagonal/>
    </border>
  </borders>
  <cellStyleXfs count="3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3" borderId="0" xfId="0" applyFont="1" applyFill="1"/>
    <xf numFmtId="0" fontId="5" fillId="3" borderId="0" xfId="0" applyFont="1" applyFill="1" applyBorder="1" applyAlignment="1">
      <alignment horizontal="centerContinuous" wrapText="1"/>
    </xf>
    <xf numFmtId="0" fontId="4" fillId="3" borderId="0" xfId="0" applyFont="1" applyFill="1" applyBorder="1" applyAlignment="1">
      <alignment horizontal="centerContinuous" wrapText="1"/>
    </xf>
    <xf numFmtId="3" fontId="0" fillId="0" borderId="0" xfId="0" applyNumberFormat="1" applyAlignment="1">
      <alignment horizontal="centerContinuous" vertical="center"/>
    </xf>
    <xf numFmtId="3" fontId="0" fillId="0" borderId="0" xfId="0" applyNumberFormat="1" applyAlignment="1">
      <alignment vertical="center"/>
    </xf>
    <xf numFmtId="0" fontId="2" fillId="3" borderId="0" xfId="0" applyFont="1" applyFill="1" applyBorder="1" applyAlignment="1">
      <alignment horizontal="centerContinuous"/>
    </xf>
    <xf numFmtId="0" fontId="5" fillId="3" borderId="0" xfId="0" applyNumberFormat="1" applyFont="1" applyFill="1" applyBorder="1" applyAlignment="1">
      <alignment horizontal="centerContinuous" wrapText="1"/>
    </xf>
    <xf numFmtId="0" fontId="4" fillId="3" borderId="0" xfId="0" applyFont="1" applyFill="1" applyAlignment="1">
      <alignment horizontal="centerContinuous"/>
    </xf>
    <xf numFmtId="0" fontId="7" fillId="3" borderId="0" xfId="3" applyFont="1" applyFill="1" applyBorder="1" applyAlignment="1" applyProtection="1"/>
    <xf numFmtId="0" fontId="8" fillId="3" borderId="0" xfId="0" applyFont="1" applyFill="1" applyBorder="1" applyAlignment="1">
      <alignment horizontal="centerContinuous"/>
    </xf>
    <xf numFmtId="0" fontId="8" fillId="3" borderId="0" xfId="0" applyFont="1" applyFill="1" applyBorder="1" applyAlignment="1"/>
    <xf numFmtId="0" fontId="8" fillId="3" borderId="0" xfId="0" applyFont="1" applyFill="1" applyBorder="1"/>
    <xf numFmtId="0" fontId="8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3" fontId="8" fillId="3" borderId="5" xfId="0" applyNumberFormat="1" applyFont="1" applyFill="1" applyBorder="1" applyAlignment="1">
      <alignment horizontal="center"/>
    </xf>
    <xf numFmtId="164" fontId="8" fillId="3" borderId="5" xfId="1" applyNumberFormat="1" applyFont="1" applyFill="1" applyBorder="1" applyAlignment="1">
      <alignment horizontal="center"/>
    </xf>
    <xf numFmtId="3" fontId="8" fillId="0" borderId="0" xfId="0" applyNumberFormat="1" applyFont="1" applyAlignment="1">
      <alignment vertical="top"/>
    </xf>
    <xf numFmtId="3" fontId="12" fillId="3" borderId="6" xfId="0" applyNumberFormat="1" applyFont="1" applyFill="1" applyBorder="1" applyAlignment="1">
      <alignment horizontal="right"/>
    </xf>
    <xf numFmtId="3" fontId="8" fillId="3" borderId="0" xfId="0" applyNumberFormat="1" applyFont="1" applyFill="1"/>
    <xf numFmtId="3" fontId="3" fillId="0" borderId="0" xfId="0" applyNumberFormat="1" applyFont="1" applyAlignment="1">
      <alignment vertical="top"/>
    </xf>
    <xf numFmtId="0" fontId="12" fillId="3" borderId="2" xfId="0" applyFont="1" applyFill="1" applyBorder="1" applyAlignment="1"/>
    <xf numFmtId="164" fontId="12" fillId="3" borderId="3" xfId="1" applyNumberFormat="1" applyFont="1" applyFill="1" applyBorder="1" applyAlignment="1">
      <alignment horizontal="center"/>
    </xf>
    <xf numFmtId="3" fontId="12" fillId="3" borderId="4" xfId="0" applyNumberFormat="1" applyFont="1" applyFill="1" applyBorder="1" applyAlignment="1">
      <alignment horizontal="right"/>
    </xf>
    <xf numFmtId="3" fontId="8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Continuous"/>
    </xf>
    <xf numFmtId="0" fontId="9" fillId="4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right"/>
    </xf>
    <xf numFmtId="0" fontId="9" fillId="3" borderId="0" xfId="0" applyFont="1" applyFill="1"/>
    <xf numFmtId="9" fontId="8" fillId="3" borderId="0" xfId="2" applyFont="1" applyFill="1"/>
    <xf numFmtId="3" fontId="0" fillId="0" borderId="0" xfId="0" applyNumberFormat="1" applyAlignment="1">
      <alignment vertical="top"/>
    </xf>
    <xf numFmtId="0" fontId="0" fillId="0" borderId="0" xfId="0" applyAlignment="1">
      <alignment vertical="top"/>
    </xf>
    <xf numFmtId="3" fontId="12" fillId="3" borderId="0" xfId="0" applyNumberFormat="1" applyFont="1" applyFill="1" applyBorder="1" applyAlignment="1">
      <alignment horizontal="right"/>
    </xf>
    <xf numFmtId="3" fontId="12" fillId="3" borderId="0" xfId="0" applyNumberFormat="1" applyFont="1" applyFill="1"/>
    <xf numFmtId="0" fontId="13" fillId="0" borderId="0" xfId="0" applyFont="1" applyFill="1"/>
    <xf numFmtId="3" fontId="3" fillId="0" borderId="0" xfId="0" applyNumberFormat="1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vertical="top"/>
    </xf>
    <xf numFmtId="0" fontId="14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Continuous"/>
    </xf>
    <xf numFmtId="3" fontId="15" fillId="3" borderId="0" xfId="0" applyNumberFormat="1" applyFont="1" applyFill="1" applyBorder="1"/>
    <xf numFmtId="3" fontId="8" fillId="3" borderId="0" xfId="0" applyNumberFormat="1" applyFont="1" applyFill="1" applyBorder="1"/>
    <xf numFmtId="3" fontId="12" fillId="3" borderId="3" xfId="0" applyNumberFormat="1" applyFont="1" applyFill="1" applyBorder="1" applyAlignment="1">
      <alignment horizontal="center"/>
    </xf>
    <xf numFmtId="3" fontId="7" fillId="3" borderId="0" xfId="3" applyNumberFormat="1" applyFont="1" applyFill="1" applyBorder="1" applyAlignment="1" applyProtection="1">
      <alignment horizontal="right"/>
    </xf>
  </cellXfs>
  <cellStyles count="39">
    <cellStyle name="Hipervínculo" xfId="3" builtinId="8"/>
    <cellStyle name="Millares" xfId="1" builtinId="3"/>
    <cellStyle name="Millares 2" xfId="4"/>
    <cellStyle name="Millares 3" xfId="5"/>
    <cellStyle name="Millares 4" xfId="6"/>
    <cellStyle name="Millares 6" xfId="7"/>
    <cellStyle name="Normal" xfId="0" builtinId="0"/>
    <cellStyle name="Normal 10" xfId="8"/>
    <cellStyle name="Normal 11" xfId="9"/>
    <cellStyle name="Normal 11 2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9"/>
    <cellStyle name="Normal 20" xfId="20"/>
    <cellStyle name="Normal 20 2" xfId="21"/>
    <cellStyle name="Normal 20 3" xfId="22"/>
    <cellStyle name="Normal 21" xfId="23"/>
    <cellStyle name="Normal 21 2" xfId="24"/>
    <cellStyle name="Normal 22" xfId="25"/>
    <cellStyle name="Normal 3" xfId="26"/>
    <cellStyle name="Normal 3 2" xfId="27"/>
    <cellStyle name="Normal 4" xfId="28"/>
    <cellStyle name="Normal 4 2" xfId="29"/>
    <cellStyle name="Normal 5" xfId="30"/>
    <cellStyle name="Normal 6" xfId="31"/>
    <cellStyle name="Normal 7" xfId="32"/>
    <cellStyle name="Normal 8" xfId="33"/>
    <cellStyle name="Normal 9" xfId="34"/>
    <cellStyle name="Notas 2" xfId="35"/>
    <cellStyle name="Porcentaje" xfId="2" builtinId="5"/>
    <cellStyle name="Porcentaje 2" xfId="36"/>
    <cellStyle name="Porcentual 2" xfId="37"/>
    <cellStyle name="Porcentual 3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-mensuales-07_2016-SUSESO%20public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tuan\Mis%20documentos\Downloads\01%20-%20E%20mensuales%202013%20Feb-20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PEN-CCAF"/>
      <sheetName val="TRAB-CCAF-SEXO"/>
      <sheetName val="PENS-CCAF-SEXO"/>
      <sheetName val="N°CREDITOS"/>
      <sheetName val="MONTO CREDITOS"/>
      <sheetName val="TASAS_HASTA 50 UF"/>
      <sheetName val="TASAS_DESDE 50 HASTA 200 UF"/>
      <sheetName val="Tasa Promedio"/>
      <sheetName val="COT-SIL-CCAF"/>
      <sheetName val="N° días SIL CCAF"/>
      <sheetName val="Monto SIL C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REM"/>
      <sheetName val="TRAB PROT Y EMP "/>
      <sheetName val="ACC Y DIAS PERD"/>
      <sheetName val="ACC por SEXO"/>
      <sheetName val="DIAS PERD por SEXO"/>
      <sheetName val="SUBSIDIOS"/>
      <sheetName val="N°PENS AT"/>
      <sheetName val="MONTO PENS-AT"/>
      <sheetName val="INDEMNIZ"/>
      <sheetName val="EMP-TRA-PEN-CCAF"/>
      <sheetName val="TRAB-CCAF-SEXO"/>
      <sheetName val="PENS-CCAF-SEXO"/>
      <sheetName val="TASAS-INTERES"/>
      <sheetName val="N°CREDITOS"/>
      <sheetName val="MONTO CREDITOS"/>
      <sheetName val="COT-SIL-CCAF"/>
      <sheetName val="SIL-CUR-CCAF"/>
      <sheetName val="INI-MAT"/>
      <sheetName val="DIAS-MAT"/>
      <sheetName val="GASTO-MAT"/>
      <sheetName val="NºAFAM"/>
      <sheetName val="GASTO-AFAM"/>
      <sheetName val="SUF"/>
      <sheetName val="SUF COMU"/>
      <sheetName val="SUF DISC"/>
      <sheetName val="CESANTIA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6"/>
  <sheetViews>
    <sheetView showGridLines="0" tabSelected="1" zoomScale="110" zoomScaleNormal="110" zoomScalePageLayoutView="125" workbookViewId="0">
      <selection activeCell="B2" sqref="B2"/>
    </sheetView>
  </sheetViews>
  <sheetFormatPr baseColWidth="10" defaultColWidth="4.85546875" defaultRowHeight="13.5" customHeight="1" x14ac:dyDescent="0.2"/>
  <cols>
    <col min="1" max="1" width="7.42578125" style="13" customWidth="1"/>
    <col min="2" max="2" width="13.42578125" style="13" bestFit="1" customWidth="1"/>
    <col min="3" max="3" width="10.85546875" style="13" customWidth="1"/>
    <col min="4" max="4" width="10.28515625" style="13" customWidth="1"/>
    <col min="5" max="5" width="10.42578125" style="13" customWidth="1"/>
    <col min="6" max="7" width="10.7109375" style="13" customWidth="1"/>
    <col min="8" max="8" width="11.42578125" style="13" customWidth="1"/>
    <col min="9" max="9" width="11" style="13" customWidth="1"/>
    <col min="10" max="10" width="9.85546875" style="13" customWidth="1"/>
    <col min="11" max="11" width="12.140625" style="13" customWidth="1"/>
    <col min="12" max="12" width="10.140625" style="13" customWidth="1"/>
    <col min="13" max="13" width="12.140625" style="13" bestFit="1" customWidth="1"/>
    <col min="14" max="14" width="11.28515625" style="13" bestFit="1" customWidth="1"/>
    <col min="15" max="15" width="13.42578125" style="13" bestFit="1" customWidth="1"/>
    <col min="16" max="16" width="1.85546875" style="13" bestFit="1" customWidth="1"/>
    <col min="17" max="19" width="4.85546875" style="13"/>
    <col min="20" max="20" width="16.42578125" style="13" customWidth="1"/>
    <col min="21" max="21" width="7.140625" style="13" customWidth="1"/>
    <col min="22" max="16384" width="4.85546875" style="13"/>
  </cols>
  <sheetData>
    <row r="1" spans="2:22" s="1" customFormat="1" ht="13.5" customHeight="1" x14ac:dyDescent="0.2"/>
    <row r="2" spans="2:22" s="1" customFormat="1" ht="13.5" customHeight="1" x14ac:dyDescent="0.25">
      <c r="B2" s="2" t="s">
        <v>0</v>
      </c>
      <c r="C2" s="2"/>
      <c r="D2" s="2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5"/>
      <c r="Q2" s="5"/>
    </row>
    <row r="3" spans="2:22" s="1" customFormat="1" ht="18.75" customHeight="1" x14ac:dyDescent="0.25">
      <c r="B3" s="6" t="s">
        <v>1</v>
      </c>
      <c r="C3" s="7"/>
      <c r="D3" s="2"/>
      <c r="E3" s="3"/>
      <c r="F3" s="3"/>
      <c r="G3" s="3"/>
      <c r="H3" s="3"/>
      <c r="I3" s="3"/>
      <c r="J3" s="3"/>
      <c r="K3" s="3"/>
      <c r="L3" s="3"/>
      <c r="M3" s="8"/>
      <c r="N3" s="8"/>
      <c r="O3" s="8"/>
      <c r="Q3" s="5"/>
    </row>
    <row r="4" spans="2:22" ht="13.5" customHeight="1" x14ac:dyDescent="0.2"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2"/>
    </row>
    <row r="5" spans="2:22" s="1" customFormat="1" ht="13.5" customHeight="1" x14ac:dyDescent="0.2">
      <c r="B5" s="14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6" t="s">
        <v>15</v>
      </c>
      <c r="P5" s="17"/>
    </row>
    <row r="6" spans="2:22" ht="13.5" customHeight="1" x14ac:dyDescent="0.2">
      <c r="B6" s="18" t="s">
        <v>16</v>
      </c>
      <c r="C6" s="19">
        <v>52328</v>
      </c>
      <c r="D6" s="19">
        <v>52836</v>
      </c>
      <c r="E6" s="19">
        <v>53083</v>
      </c>
      <c r="F6" s="19">
        <v>53098</v>
      </c>
      <c r="G6" s="19">
        <v>53339</v>
      </c>
      <c r="H6" s="20">
        <v>53428</v>
      </c>
      <c r="I6" s="20">
        <v>53802</v>
      </c>
      <c r="J6" s="20"/>
      <c r="K6" s="20"/>
      <c r="L6" s="21"/>
      <c r="M6" s="20"/>
      <c r="N6" s="20"/>
      <c r="O6" s="22">
        <f>AVERAGE(C6:N6)</f>
        <v>53130.571428571428</v>
      </c>
      <c r="P6" s="12"/>
      <c r="T6" s="23"/>
    </row>
    <row r="7" spans="2:22" ht="13.5" customHeight="1" x14ac:dyDescent="0.2">
      <c r="B7" s="18" t="s">
        <v>17</v>
      </c>
      <c r="C7" s="19">
        <v>11421</v>
      </c>
      <c r="D7" s="19">
        <v>11433</v>
      </c>
      <c r="E7" s="19">
        <v>11081</v>
      </c>
      <c r="F7" s="19">
        <v>11010</v>
      </c>
      <c r="G7" s="19">
        <v>10815</v>
      </c>
      <c r="H7" s="20">
        <v>10639</v>
      </c>
      <c r="I7" s="20">
        <v>10436</v>
      </c>
      <c r="J7" s="20"/>
      <c r="K7" s="20"/>
      <c r="L7" s="21"/>
      <c r="M7" s="20"/>
      <c r="N7" s="20"/>
      <c r="O7" s="22">
        <f>AVERAGE(C7:N7)</f>
        <v>10976.428571428571</v>
      </c>
      <c r="P7" s="12"/>
      <c r="T7" s="23"/>
    </row>
    <row r="8" spans="2:22" ht="13.5" customHeight="1" x14ac:dyDescent="0.2">
      <c r="B8" s="18" t="s">
        <v>18</v>
      </c>
      <c r="C8" s="19">
        <v>4900</v>
      </c>
      <c r="D8" s="19">
        <v>4882</v>
      </c>
      <c r="E8" s="19">
        <v>4846</v>
      </c>
      <c r="F8" s="19">
        <v>4813</v>
      </c>
      <c r="G8" s="19">
        <v>4789</v>
      </c>
      <c r="H8" s="20">
        <v>4740</v>
      </c>
      <c r="I8" s="20">
        <v>4707</v>
      </c>
      <c r="J8" s="20"/>
      <c r="K8" s="20"/>
      <c r="L8" s="21"/>
      <c r="M8" s="20"/>
      <c r="N8" s="20"/>
      <c r="O8" s="22">
        <f>AVERAGE(C8:N8)</f>
        <v>4811</v>
      </c>
      <c r="P8" s="12"/>
      <c r="T8" s="23"/>
      <c r="U8" s="24"/>
      <c r="V8" s="24"/>
    </row>
    <row r="9" spans="2:22" ht="13.5" customHeight="1" x14ac:dyDescent="0.2">
      <c r="B9" s="18" t="s">
        <v>19</v>
      </c>
      <c r="C9" s="19">
        <v>14850</v>
      </c>
      <c r="D9" s="19">
        <v>14674</v>
      </c>
      <c r="E9" s="19">
        <v>14538</v>
      </c>
      <c r="F9" s="19">
        <v>14423</v>
      </c>
      <c r="G9" s="19">
        <v>14271</v>
      </c>
      <c r="H9" s="20">
        <v>14128</v>
      </c>
      <c r="I9" s="20">
        <v>13964</v>
      </c>
      <c r="J9" s="20"/>
      <c r="K9" s="20"/>
      <c r="M9" s="20"/>
      <c r="N9" s="20"/>
      <c r="O9" s="22">
        <f>AVERAGE(C9:N9)</f>
        <v>14406.857142857143</v>
      </c>
      <c r="P9" s="12"/>
    </row>
    <row r="10" spans="2:22" ht="13.5" customHeight="1" x14ac:dyDescent="0.2">
      <c r="B10" s="18" t="s">
        <v>20</v>
      </c>
      <c r="C10" s="19">
        <v>8089</v>
      </c>
      <c r="D10" s="19">
        <v>8154</v>
      </c>
      <c r="E10" s="19">
        <v>8181</v>
      </c>
      <c r="F10" s="19">
        <v>8201</v>
      </c>
      <c r="G10" s="19">
        <v>8219</v>
      </c>
      <c r="H10" s="20">
        <v>8225</v>
      </c>
      <c r="I10" s="20">
        <v>8241</v>
      </c>
      <c r="J10" s="20"/>
      <c r="K10" s="20"/>
      <c r="M10" s="20"/>
      <c r="N10" s="20"/>
      <c r="O10" s="22">
        <f>AVERAGE(C10:N10)</f>
        <v>8187.1428571428569</v>
      </c>
      <c r="P10" s="12"/>
      <c r="S10" s="23"/>
    </row>
    <row r="11" spans="2:22" ht="13.5" customHeight="1" x14ac:dyDescent="0.2">
      <c r="B11" s="25" t="s">
        <v>21</v>
      </c>
      <c r="C11" s="26">
        <v>91588</v>
      </c>
      <c r="D11" s="26">
        <v>91979</v>
      </c>
      <c r="E11" s="26">
        <v>91729</v>
      </c>
      <c r="F11" s="26">
        <v>91545</v>
      </c>
      <c r="G11" s="26">
        <v>91433</v>
      </c>
      <c r="H11" s="26">
        <v>91160</v>
      </c>
      <c r="I11" s="26">
        <v>91150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7">
        <f t="shared" ref="O11" si="0">SUM(O6:O10)</f>
        <v>91512</v>
      </c>
      <c r="P11" s="28"/>
    </row>
    <row r="12" spans="2:22" ht="13.5" customHeight="1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2:22" s="1" customFormat="1" ht="13.5" customHeight="1" x14ac:dyDescent="0.25">
      <c r="B13" s="2" t="s">
        <v>22</v>
      </c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29" t="s">
        <v>23</v>
      </c>
      <c r="S13" s="13"/>
      <c r="T13" s="13"/>
    </row>
    <row r="14" spans="2:22" s="1" customFormat="1" ht="15" customHeight="1" x14ac:dyDescent="0.25">
      <c r="B14" s="6" t="s">
        <v>1</v>
      </c>
      <c r="C14" s="7"/>
      <c r="D14" s="2"/>
      <c r="E14" s="3"/>
      <c r="F14" s="3"/>
      <c r="G14" s="3"/>
      <c r="H14" s="3"/>
      <c r="I14" s="3"/>
      <c r="J14" s="4"/>
      <c r="K14" s="4"/>
      <c r="L14" s="4"/>
      <c r="M14" s="4"/>
      <c r="N14" s="4"/>
      <c r="O14" s="8"/>
      <c r="T14" s="13"/>
    </row>
    <row r="15" spans="2:22" ht="13.5" customHeight="1" x14ac:dyDescent="0.2">
      <c r="B15" s="11"/>
      <c r="C15" s="10"/>
      <c r="D15" s="10"/>
      <c r="E15" s="10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2"/>
    </row>
    <row r="16" spans="2:22" s="32" customFormat="1" ht="13.5" customHeight="1" x14ac:dyDescent="0.2">
      <c r="B16" s="30" t="s">
        <v>2</v>
      </c>
      <c r="C16" s="15" t="s">
        <v>3</v>
      </c>
      <c r="D16" s="15" t="s">
        <v>4</v>
      </c>
      <c r="E16" s="15" t="s">
        <v>5</v>
      </c>
      <c r="F16" s="15" t="s">
        <v>6</v>
      </c>
      <c r="G16" s="15" t="s">
        <v>7</v>
      </c>
      <c r="H16" s="15" t="s">
        <v>8</v>
      </c>
      <c r="I16" s="15" t="s">
        <v>9</v>
      </c>
      <c r="J16" s="15" t="s">
        <v>10</v>
      </c>
      <c r="K16" s="15" t="s">
        <v>11</v>
      </c>
      <c r="L16" s="15" t="s">
        <v>12</v>
      </c>
      <c r="M16" s="15" t="s">
        <v>13</v>
      </c>
      <c r="N16" s="15" t="s">
        <v>14</v>
      </c>
      <c r="O16" s="16" t="s">
        <v>15</v>
      </c>
      <c r="P16" s="31"/>
      <c r="T16" s="13"/>
    </row>
    <row r="17" spans="2:25" ht="13.5" customHeight="1" x14ac:dyDescent="0.2">
      <c r="B17" s="18" t="s">
        <v>16</v>
      </c>
      <c r="C17" s="19">
        <v>3398684</v>
      </c>
      <c r="D17" s="19">
        <v>3479184</v>
      </c>
      <c r="E17" s="19">
        <v>3460705</v>
      </c>
      <c r="F17" s="19">
        <v>3492416</v>
      </c>
      <c r="G17" s="19">
        <v>3478440</v>
      </c>
      <c r="H17" s="19">
        <v>3416837</v>
      </c>
      <c r="I17" s="20">
        <v>3428007</v>
      </c>
      <c r="J17" s="20"/>
      <c r="K17" s="20"/>
      <c r="L17" s="20"/>
      <c r="M17" s="20"/>
      <c r="N17" s="20"/>
      <c r="O17" s="22">
        <f>AVERAGE(C17:N17)</f>
        <v>3450610.4285714286</v>
      </c>
      <c r="P17" s="12"/>
      <c r="U17" s="33"/>
    </row>
    <row r="18" spans="2:25" ht="13.5" customHeight="1" x14ac:dyDescent="0.2">
      <c r="B18" s="18" t="s">
        <v>17</v>
      </c>
      <c r="C18" s="19">
        <v>1208988</v>
      </c>
      <c r="D18" s="19">
        <v>1249326</v>
      </c>
      <c r="E18" s="19">
        <v>1162935</v>
      </c>
      <c r="F18" s="19">
        <v>1161116</v>
      </c>
      <c r="G18" s="19">
        <v>1153457</v>
      </c>
      <c r="H18" s="19">
        <v>1145267</v>
      </c>
      <c r="I18" s="20">
        <v>1122245</v>
      </c>
      <c r="J18" s="20"/>
      <c r="K18" s="20"/>
      <c r="L18" s="20"/>
      <c r="M18" s="20"/>
      <c r="N18" s="20"/>
      <c r="O18" s="22">
        <f>AVERAGE(C18:N18)</f>
        <v>1171904.857142857</v>
      </c>
      <c r="P18" s="12"/>
      <c r="T18" s="23"/>
      <c r="U18" s="33"/>
    </row>
    <row r="19" spans="2:25" ht="13.5" customHeight="1" x14ac:dyDescent="0.2">
      <c r="B19" s="18" t="s">
        <v>18</v>
      </c>
      <c r="C19" s="19">
        <v>380123</v>
      </c>
      <c r="D19" s="19">
        <v>386286</v>
      </c>
      <c r="E19" s="19">
        <v>386092</v>
      </c>
      <c r="F19" s="19">
        <v>391830</v>
      </c>
      <c r="G19" s="19">
        <v>388953</v>
      </c>
      <c r="H19" s="19">
        <v>389500</v>
      </c>
      <c r="I19" s="20">
        <v>387994</v>
      </c>
      <c r="J19" s="20"/>
      <c r="K19" s="20"/>
      <c r="L19" s="20"/>
      <c r="M19" s="20"/>
      <c r="N19" s="20"/>
      <c r="O19" s="22">
        <f>AVERAGE(C19:N19)</f>
        <v>387254</v>
      </c>
      <c r="P19" s="12"/>
      <c r="T19" s="23"/>
      <c r="U19" s="33"/>
    </row>
    <row r="20" spans="2:25" ht="13.5" customHeight="1" x14ac:dyDescent="0.2">
      <c r="B20" s="18" t="s">
        <v>19</v>
      </c>
      <c r="C20" s="19">
        <v>411731</v>
      </c>
      <c r="D20" s="19">
        <v>410328</v>
      </c>
      <c r="E20" s="19">
        <v>416458</v>
      </c>
      <c r="F20" s="19">
        <v>402015</v>
      </c>
      <c r="G20" s="19">
        <v>387286</v>
      </c>
      <c r="H20" s="19">
        <v>386630</v>
      </c>
      <c r="I20" s="20">
        <v>362528</v>
      </c>
      <c r="J20" s="20"/>
      <c r="K20" s="20"/>
      <c r="L20" s="20"/>
      <c r="M20" s="20"/>
      <c r="N20" s="20"/>
      <c r="O20" s="22">
        <f>AVERAGE(C20:N20)</f>
        <v>396710.85714285716</v>
      </c>
      <c r="P20" s="12"/>
      <c r="T20" s="34"/>
      <c r="U20" s="34"/>
      <c r="V20" s="34"/>
      <c r="W20" s="34"/>
      <c r="X20" s="35"/>
    </row>
    <row r="21" spans="2:25" ht="13.5" customHeight="1" x14ac:dyDescent="0.2">
      <c r="B21" s="18" t="s">
        <v>20</v>
      </c>
      <c r="C21" s="19">
        <v>147014</v>
      </c>
      <c r="D21" s="19">
        <v>153913</v>
      </c>
      <c r="E21" s="19">
        <v>157504</v>
      </c>
      <c r="F21" s="19">
        <v>164556</v>
      </c>
      <c r="G21" s="19">
        <v>167188</v>
      </c>
      <c r="H21" s="19">
        <v>169527</v>
      </c>
      <c r="I21" s="20">
        <v>169297</v>
      </c>
      <c r="J21" s="20"/>
      <c r="K21" s="20"/>
      <c r="L21" s="20"/>
      <c r="M21" s="20"/>
      <c r="N21" s="20"/>
      <c r="O21" s="22">
        <f>AVERAGE(C21:N21)</f>
        <v>161285.57142857142</v>
      </c>
      <c r="P21" s="12"/>
      <c r="S21" s="24"/>
      <c r="T21" s="24"/>
      <c r="U21" s="24"/>
      <c r="V21" s="35"/>
    </row>
    <row r="22" spans="2:25" ht="13.5" customHeight="1" x14ac:dyDescent="0.2">
      <c r="B22" s="25" t="s">
        <v>21</v>
      </c>
      <c r="C22" s="26">
        <v>5546540</v>
      </c>
      <c r="D22" s="26">
        <v>5679037</v>
      </c>
      <c r="E22" s="26">
        <v>5583694</v>
      </c>
      <c r="F22" s="26">
        <v>5611933</v>
      </c>
      <c r="G22" s="26">
        <v>5575324</v>
      </c>
      <c r="H22" s="26">
        <v>5507761</v>
      </c>
      <c r="I22" s="26">
        <v>5470071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7">
        <f t="shared" ref="O22" si="1">SUM(O17:O21)</f>
        <v>5567765.7142857146</v>
      </c>
      <c r="P22" s="36"/>
      <c r="T22" s="37"/>
      <c r="U22" s="33"/>
    </row>
    <row r="23" spans="2:25" ht="13.5" customHeight="1" x14ac:dyDescent="0.2">
      <c r="B23" s="38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R23" s="29" t="s">
        <v>23</v>
      </c>
      <c r="S23" s="24"/>
      <c r="T23" s="24"/>
      <c r="U23" s="35"/>
      <c r="V23" s="1"/>
    </row>
    <row r="24" spans="2:25" s="1" customFormat="1" ht="13.5" customHeight="1" x14ac:dyDescent="0.25">
      <c r="B24" s="2" t="s">
        <v>24</v>
      </c>
      <c r="C24" s="2"/>
      <c r="D24" s="2"/>
      <c r="E24" s="3"/>
      <c r="F24" s="3"/>
      <c r="G24" s="3"/>
      <c r="H24" s="3"/>
      <c r="I24" s="3"/>
      <c r="J24" s="3"/>
      <c r="K24" s="3"/>
      <c r="L24" s="3"/>
      <c r="M24" s="3"/>
      <c r="N24" s="39"/>
      <c r="O24" s="40"/>
      <c r="P24" s="24"/>
      <c r="Q24" s="24"/>
      <c r="R24" s="24"/>
      <c r="S24" s="41"/>
      <c r="T24" s="41"/>
      <c r="U24" s="24"/>
    </row>
    <row r="25" spans="2:25" s="1" customFormat="1" ht="17.25" customHeight="1" x14ac:dyDescent="0.25">
      <c r="B25" s="6" t="s">
        <v>1</v>
      </c>
      <c r="C25" s="7"/>
      <c r="D25" s="2"/>
      <c r="E25" s="3"/>
      <c r="F25" s="3"/>
      <c r="G25" s="3"/>
      <c r="H25" s="3"/>
      <c r="I25" s="4"/>
      <c r="J25" s="4"/>
      <c r="K25" s="4"/>
      <c r="L25" s="4"/>
      <c r="M25" s="4"/>
      <c r="N25" s="8"/>
      <c r="O25" s="8"/>
      <c r="R25" s="24"/>
      <c r="S25" s="24"/>
      <c r="T25" s="24"/>
      <c r="U25" s="24"/>
      <c r="V25" s="24"/>
      <c r="W25" s="24"/>
    </row>
    <row r="26" spans="2:25" ht="13.5" customHeight="1" x14ac:dyDescent="0.2">
      <c r="B26" s="11"/>
      <c r="C26" s="10"/>
      <c r="D26" s="10"/>
      <c r="E26" s="10"/>
      <c r="F26" s="10"/>
      <c r="G26" s="11"/>
      <c r="H26" s="11"/>
      <c r="I26" s="11"/>
      <c r="J26" s="11"/>
      <c r="K26" s="11"/>
      <c r="L26" s="11"/>
      <c r="M26" s="11"/>
      <c r="N26" s="11"/>
      <c r="P26" s="12"/>
    </row>
    <row r="27" spans="2:25" s="32" customFormat="1" ht="13.5" customHeight="1" x14ac:dyDescent="0.2">
      <c r="B27" s="30" t="s">
        <v>2</v>
      </c>
      <c r="C27" s="15" t="s">
        <v>3</v>
      </c>
      <c r="D27" s="15" t="s">
        <v>4</v>
      </c>
      <c r="E27" s="15" t="s">
        <v>5</v>
      </c>
      <c r="F27" s="15" t="s">
        <v>6</v>
      </c>
      <c r="G27" s="15" t="s">
        <v>7</v>
      </c>
      <c r="H27" s="15" t="s">
        <v>8</v>
      </c>
      <c r="I27" s="15" t="s">
        <v>9</v>
      </c>
      <c r="J27" s="15" t="s">
        <v>10</v>
      </c>
      <c r="K27" s="15" t="s">
        <v>11</v>
      </c>
      <c r="L27" s="15" t="s">
        <v>12</v>
      </c>
      <c r="M27" s="15" t="s">
        <v>13</v>
      </c>
      <c r="N27" s="15" t="s">
        <v>14</v>
      </c>
      <c r="O27" s="16" t="s">
        <v>15</v>
      </c>
      <c r="P27" s="42"/>
    </row>
    <row r="28" spans="2:25" ht="18" customHeight="1" x14ac:dyDescent="0.2">
      <c r="B28" s="18" t="s">
        <v>16</v>
      </c>
      <c r="C28" s="19">
        <v>448146</v>
      </c>
      <c r="D28" s="19">
        <v>448940</v>
      </c>
      <c r="E28" s="19">
        <v>448943</v>
      </c>
      <c r="F28" s="19">
        <v>449052</v>
      </c>
      <c r="G28" s="19">
        <v>450266</v>
      </c>
      <c r="H28" s="19">
        <v>450774</v>
      </c>
      <c r="I28" s="20">
        <v>450937</v>
      </c>
      <c r="J28" s="20"/>
      <c r="K28" s="20"/>
      <c r="L28" s="20"/>
      <c r="M28" s="20"/>
      <c r="N28" s="20"/>
      <c r="O28" s="22">
        <f>AVERAGE(C28:N28)</f>
        <v>449579.71428571426</v>
      </c>
      <c r="P28" s="12"/>
      <c r="R28" s="34"/>
      <c r="S28" s="34"/>
      <c r="T28" s="34"/>
      <c r="U28" s="34"/>
      <c r="V28" s="34"/>
      <c r="W28" s="34"/>
      <c r="X28" s="34"/>
      <c r="Y28" s="34"/>
    </row>
    <row r="29" spans="2:25" ht="13.5" customHeight="1" x14ac:dyDescent="0.2">
      <c r="B29" s="18" t="s">
        <v>17</v>
      </c>
      <c r="C29" s="19">
        <v>295132</v>
      </c>
      <c r="D29" s="19">
        <v>294955</v>
      </c>
      <c r="E29" s="19">
        <v>284219</v>
      </c>
      <c r="F29" s="19">
        <v>278203</v>
      </c>
      <c r="G29" s="19">
        <v>273538</v>
      </c>
      <c r="H29" s="19">
        <v>265172</v>
      </c>
      <c r="I29" s="20">
        <v>261176</v>
      </c>
      <c r="J29" s="20"/>
      <c r="K29" s="20"/>
      <c r="L29" s="20"/>
      <c r="M29" s="20"/>
      <c r="N29" s="20"/>
      <c r="O29" s="22">
        <f>AVERAGE(C29:N29)</f>
        <v>278913.57142857142</v>
      </c>
      <c r="P29" s="12"/>
    </row>
    <row r="30" spans="2:25" ht="13.5" customHeight="1" x14ac:dyDescent="0.2">
      <c r="B30" s="18" t="s">
        <v>25</v>
      </c>
      <c r="C30" s="19">
        <v>567272</v>
      </c>
      <c r="D30" s="19">
        <v>572616</v>
      </c>
      <c r="E30" s="19">
        <v>577777</v>
      </c>
      <c r="F30" s="19">
        <v>581546</v>
      </c>
      <c r="G30" s="19">
        <v>587312</v>
      </c>
      <c r="H30" s="19">
        <v>592659</v>
      </c>
      <c r="I30" s="20">
        <v>595846</v>
      </c>
      <c r="J30" s="20"/>
      <c r="K30" s="20"/>
      <c r="L30" s="20"/>
      <c r="M30" s="20"/>
      <c r="N30" s="20"/>
      <c r="O30" s="22">
        <f>AVERAGE(C30:N30)</f>
        <v>582146.85714285716</v>
      </c>
      <c r="P30" s="12"/>
    </row>
    <row r="31" spans="2:25" ht="13.5" customHeight="1" x14ac:dyDescent="0.2">
      <c r="B31" s="18" t="s">
        <v>19</v>
      </c>
      <c r="C31" s="19">
        <v>124644</v>
      </c>
      <c r="D31" s="19">
        <v>124663</v>
      </c>
      <c r="E31" s="19">
        <v>124668</v>
      </c>
      <c r="F31" s="19">
        <v>124781</v>
      </c>
      <c r="G31" s="19">
        <v>125396</v>
      </c>
      <c r="H31" s="19">
        <v>125950</v>
      </c>
      <c r="I31" s="20">
        <v>126887</v>
      </c>
      <c r="J31" s="20"/>
      <c r="K31" s="20"/>
      <c r="L31" s="20"/>
      <c r="M31" s="20"/>
      <c r="N31" s="20"/>
      <c r="O31" s="22">
        <f>AVERAGE(C31:N31)</f>
        <v>125284.14285714286</v>
      </c>
      <c r="P31" s="12"/>
    </row>
    <row r="32" spans="2:25" ht="13.5" customHeight="1" x14ac:dyDescent="0.2">
      <c r="B32" s="18" t="s">
        <v>20</v>
      </c>
      <c r="C32" s="19">
        <v>29155</v>
      </c>
      <c r="D32" s="19">
        <v>30264</v>
      </c>
      <c r="E32" s="19">
        <v>29842</v>
      </c>
      <c r="F32" s="19">
        <v>29319</v>
      </c>
      <c r="G32" s="19">
        <v>27555</v>
      </c>
      <c r="H32" s="19">
        <v>27141</v>
      </c>
      <c r="I32" s="20">
        <v>26926</v>
      </c>
      <c r="J32" s="20"/>
      <c r="K32" s="20"/>
      <c r="L32" s="20"/>
      <c r="M32" s="20"/>
      <c r="N32" s="20"/>
      <c r="O32" s="22">
        <f>AVERAGE(C32:N32)</f>
        <v>28600.285714285714</v>
      </c>
      <c r="P32" s="12"/>
    </row>
    <row r="33" spans="2:16" ht="13.5" customHeight="1" x14ac:dyDescent="0.2">
      <c r="B33" s="25" t="s">
        <v>21</v>
      </c>
      <c r="C33" s="26">
        <v>1464349</v>
      </c>
      <c r="D33" s="26">
        <v>1471438</v>
      </c>
      <c r="E33" s="26">
        <v>1465449</v>
      </c>
      <c r="F33" s="26">
        <v>1462901</v>
      </c>
      <c r="G33" s="26">
        <v>1464067</v>
      </c>
      <c r="H33" s="26">
        <v>1461696</v>
      </c>
      <c r="I33" s="26">
        <v>1461772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7">
        <f t="shared" ref="O33" si="2">SUM(O28:O32)</f>
        <v>1464524.5714285714</v>
      </c>
      <c r="P33" s="36"/>
    </row>
    <row r="34" spans="2:16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6" s="1" customFormat="1" ht="13.5" customHeight="1" x14ac:dyDescent="0.25">
      <c r="B35" s="43" t="s">
        <v>26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 t="s">
        <v>23</v>
      </c>
    </row>
    <row r="36" spans="2:16" s="1" customFormat="1" ht="18" customHeight="1" x14ac:dyDescent="0.25">
      <c r="B36" s="6" t="s">
        <v>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 t="s">
        <v>23</v>
      </c>
    </row>
    <row r="37" spans="2:16" ht="13.5" customHeight="1" x14ac:dyDescent="0.25">
      <c r="B37" s="12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12"/>
      <c r="P37" s="12"/>
    </row>
    <row r="38" spans="2:16" s="32" customFormat="1" ht="13.5" customHeight="1" x14ac:dyDescent="0.2">
      <c r="B38" s="30" t="s">
        <v>2</v>
      </c>
      <c r="C38" s="15" t="s">
        <v>3</v>
      </c>
      <c r="D38" s="15" t="s">
        <v>4</v>
      </c>
      <c r="E38" s="15" t="s">
        <v>5</v>
      </c>
      <c r="F38" s="15" t="s">
        <v>6</v>
      </c>
      <c r="G38" s="15" t="s">
        <v>7</v>
      </c>
      <c r="H38" s="15" t="s">
        <v>8</v>
      </c>
      <c r="I38" s="15" t="s">
        <v>9</v>
      </c>
      <c r="J38" s="15" t="s">
        <v>10</v>
      </c>
      <c r="K38" s="15" t="s">
        <v>11</v>
      </c>
      <c r="L38" s="15" t="s">
        <v>12</v>
      </c>
      <c r="M38" s="15" t="s">
        <v>13</v>
      </c>
      <c r="N38" s="15" t="s">
        <v>14</v>
      </c>
      <c r="O38" s="16" t="s">
        <v>15</v>
      </c>
      <c r="P38" s="42"/>
    </row>
    <row r="39" spans="2:16" ht="18" customHeight="1" x14ac:dyDescent="0.2">
      <c r="B39" s="18" t="s">
        <v>16</v>
      </c>
      <c r="C39" s="19">
        <v>3846830</v>
      </c>
      <c r="D39" s="19">
        <v>3928124</v>
      </c>
      <c r="E39" s="19">
        <v>3909648</v>
      </c>
      <c r="F39" s="19">
        <v>3941468</v>
      </c>
      <c r="G39" s="19">
        <v>3928706</v>
      </c>
      <c r="H39" s="19">
        <v>3867611</v>
      </c>
      <c r="I39" s="19">
        <v>3878944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22">
        <f t="shared" ref="O39:O43" si="3">+O28+O17</f>
        <v>3900190.1428571427</v>
      </c>
      <c r="P39" s="45"/>
    </row>
    <row r="40" spans="2:16" ht="13.5" customHeight="1" x14ac:dyDescent="0.2">
      <c r="B40" s="18" t="s">
        <v>17</v>
      </c>
      <c r="C40" s="19">
        <v>1504120</v>
      </c>
      <c r="D40" s="19">
        <v>1544281</v>
      </c>
      <c r="E40" s="19">
        <v>1447154</v>
      </c>
      <c r="F40" s="19">
        <v>1439319</v>
      </c>
      <c r="G40" s="19">
        <v>1426995</v>
      </c>
      <c r="H40" s="19">
        <v>1410439</v>
      </c>
      <c r="I40" s="19">
        <v>1383421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22">
        <f t="shared" si="3"/>
        <v>1450818.4285714284</v>
      </c>
      <c r="P40" s="45"/>
    </row>
    <row r="41" spans="2:16" ht="13.5" customHeight="1" x14ac:dyDescent="0.2">
      <c r="B41" s="18" t="s">
        <v>18</v>
      </c>
      <c r="C41" s="19">
        <v>947395</v>
      </c>
      <c r="D41" s="19">
        <v>958902</v>
      </c>
      <c r="E41" s="19">
        <v>963869</v>
      </c>
      <c r="F41" s="19">
        <v>973376</v>
      </c>
      <c r="G41" s="19">
        <v>976265</v>
      </c>
      <c r="H41" s="19">
        <v>982159</v>
      </c>
      <c r="I41" s="19">
        <v>983840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22">
        <f t="shared" si="3"/>
        <v>969400.85714285716</v>
      </c>
      <c r="P41" s="45"/>
    </row>
    <row r="42" spans="2:16" ht="13.5" customHeight="1" x14ac:dyDescent="0.2">
      <c r="B42" s="18" t="s">
        <v>19</v>
      </c>
      <c r="C42" s="19">
        <v>536375</v>
      </c>
      <c r="D42" s="19">
        <v>534991</v>
      </c>
      <c r="E42" s="19">
        <v>541126</v>
      </c>
      <c r="F42" s="19">
        <v>526796</v>
      </c>
      <c r="G42" s="19">
        <v>512682</v>
      </c>
      <c r="H42" s="19">
        <v>512580</v>
      </c>
      <c r="I42" s="19">
        <v>489415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22">
        <f t="shared" si="3"/>
        <v>521995</v>
      </c>
      <c r="P42" s="45"/>
    </row>
    <row r="43" spans="2:16" ht="13.5" customHeight="1" x14ac:dyDescent="0.2">
      <c r="B43" s="18" t="s">
        <v>20</v>
      </c>
      <c r="C43" s="19">
        <v>176169</v>
      </c>
      <c r="D43" s="19">
        <v>184177</v>
      </c>
      <c r="E43" s="19">
        <v>187346</v>
      </c>
      <c r="F43" s="19">
        <v>193875</v>
      </c>
      <c r="G43" s="19">
        <v>194743</v>
      </c>
      <c r="H43" s="19">
        <v>196668</v>
      </c>
      <c r="I43" s="19">
        <v>196223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22">
        <f t="shared" si="3"/>
        <v>189885.85714285713</v>
      </c>
      <c r="P43" s="45"/>
    </row>
    <row r="44" spans="2:16" ht="13.5" customHeight="1" x14ac:dyDescent="0.2">
      <c r="B44" s="25" t="s">
        <v>21</v>
      </c>
      <c r="C44" s="46">
        <v>7010889</v>
      </c>
      <c r="D44" s="26">
        <v>7150475</v>
      </c>
      <c r="E44" s="26">
        <v>7049143</v>
      </c>
      <c r="F44" s="26">
        <v>7074834</v>
      </c>
      <c r="G44" s="26">
        <v>7039391</v>
      </c>
      <c r="H44" s="26">
        <v>6969457</v>
      </c>
      <c r="I44" s="26">
        <v>6931843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7">
        <f t="shared" ref="O44" si="4">SUM(O39:O43)</f>
        <v>7032290.2857142854</v>
      </c>
      <c r="P44" s="36"/>
    </row>
    <row r="45" spans="2:16" ht="13.5" customHeight="1" x14ac:dyDescent="0.2">
      <c r="P45" s="12"/>
    </row>
    <row r="46" spans="2:16" ht="13.5" customHeight="1" x14ac:dyDescent="0.2">
      <c r="O46" s="9"/>
      <c r="P46" s="47"/>
    </row>
  </sheetData>
  <printOptions horizontalCentered="1"/>
  <pageMargins left="0.19685039370078741" right="0.19685039370078741" top="0.59055118110236227" bottom="0.98425196850393704" header="0" footer="0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EMP-TRA-PEN-CCAF</vt:lpstr>
      <vt:lpstr>'EMP-TRA-PEN-CCAF'!Área_de_impresión</vt:lpstr>
      <vt:lpstr>NUMERO_DE_EMPRESAS_AFILIADAS_A__C.C.A.F.</vt:lpstr>
      <vt:lpstr>NUMERO_DE_PENSIONADOS_AFILIADOS_A_C.C.A.F.</vt:lpstr>
      <vt:lpstr>NUMERO_DE_TRABAJADORES_AFILIADOS__A__C.C.A.F.</vt:lpstr>
      <vt:lpstr>NUMERO_TOTAL_DE_AFILIADOS_A_C.C.A.F.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2016-09-14T21:14:50Z</dcterms:created>
  <dcterms:modified xsi:type="dcterms:W3CDTF">2016-09-14T21:15:28Z</dcterms:modified>
</cp:coreProperties>
</file>